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0425" windowHeight="6300" activeTab="0"/>
  </bookViews>
  <sheets>
    <sheet name="2004VV" sheetId="1" r:id="rId1"/>
  </sheets>
  <definedNames>
    <definedName name="_xlnm.Print_Titles" localSheetId="0">'2004VV'!$1:$1</definedName>
  </definedNames>
  <calcPr fullCalcOnLoad="1"/>
</workbook>
</file>

<file path=xl/sharedStrings.xml><?xml version="1.0" encoding="utf-8"?>
<sst xmlns="http://schemas.openxmlformats.org/spreadsheetml/2006/main" count="121" uniqueCount="89">
  <si>
    <t>D.G.P.D.C. MURES                                  total din care:</t>
  </si>
  <si>
    <t>Teatrul "ARIEL"                                                total</t>
  </si>
  <si>
    <t>Muzeul Judetean MURES                                 total</t>
  </si>
  <si>
    <t>Biblioteca Judeteana Mures                             total</t>
  </si>
  <si>
    <t>Filarmonica de Stat Tirgu Mures                      total</t>
  </si>
  <si>
    <t>Centrul de creatie                                            total</t>
  </si>
  <si>
    <t>AEROPORT                                                      total</t>
  </si>
  <si>
    <t>SCOALA PROFESIONALA SPECIALA  REGHIN     total</t>
  </si>
  <si>
    <t>SCOALA SPECIALA NR. 1 TG.MURES                 total</t>
  </si>
  <si>
    <t xml:space="preserve">Dotări </t>
  </si>
  <si>
    <t>Dotări (Aparat foto digital, copertină parcare, trusă scule T.S.A. 3, ciocan rotopercutor)</t>
  </si>
  <si>
    <t>Dotări (combină audio, xerox)</t>
  </si>
  <si>
    <t>Extindre aerogară Tîrgu Mureş cu pavilion plecări flux internaţional</t>
  </si>
  <si>
    <t>Gard împrejmuitor Aeroport Tîrgu Mureş</t>
  </si>
  <si>
    <t>SURM                                                             total</t>
  </si>
  <si>
    <t>Staţie de clorinare apă la staţia de pompare Câmpeniţa</t>
  </si>
  <si>
    <t>63.02.A</t>
  </si>
  <si>
    <t>Reabilitare conductă magistrală Pogăceaua -Sărmaşu</t>
  </si>
  <si>
    <t>Achiziţii obiecte muzeale</t>
  </si>
  <si>
    <t>Dotări (calculator cu imprimantă, cameră video, aparat foto digit., retroproiector)</t>
  </si>
  <si>
    <t>Dotări (2 calculatoare, saxofon, acordeon, video, contrabas,autocar, ţambal, 
taragot, tehnică de sunet, autoturism)</t>
  </si>
  <si>
    <t>Dotări (sistem control iluminat scenic, autocar, retroproiector, autoturism, camion
10 to, proiectoare, boxe audio, cameră video, aparatură PSI, epidiascop)</t>
  </si>
  <si>
    <t>Contribuţia la programul PHARE pt. achiziţie de imobile, proiect 0104.01-MS 308</t>
  </si>
  <si>
    <t>Studii de fezabilitate</t>
  </si>
  <si>
    <t xml:space="preserve">Dotări (orgă de lumini portabil, sistem aer condiţionat) </t>
  </si>
  <si>
    <t xml:space="preserve"> Parc Industrial Platforma Ungheni-Vidrasău</t>
  </si>
  <si>
    <t>Contribuţia Consiliului Judeţean la Programul de alimentare cu apă aprobat prin HGR nr.687/1997</t>
  </si>
  <si>
    <t>Dotări (autoturism, aparatură, echipament automatizare)</t>
  </si>
  <si>
    <t>Dotări (instrumente muzicale, calculator cu accesorii, xerox)</t>
  </si>
  <si>
    <t>Dotări (bănci amfiteatru)</t>
  </si>
  <si>
    <t>SPF şi proiect tehnic pt. reparaţii capitale la instalaţia termică</t>
  </si>
  <si>
    <t>SCOALA SPECIALA NR. 2 TG.MURES                      total</t>
  </si>
  <si>
    <t>51.02.A</t>
  </si>
  <si>
    <t>51.02.C</t>
  </si>
  <si>
    <t>72.02.C</t>
  </si>
  <si>
    <t>60.02.C</t>
  </si>
  <si>
    <t>59.02.C</t>
  </si>
  <si>
    <t>68.02.A</t>
  </si>
  <si>
    <t>57.02.C</t>
  </si>
  <si>
    <t>60.02.A</t>
  </si>
  <si>
    <t>Dotări (maşină de tricotat, maşină de surfilat, 2 tejghele tâmplar)</t>
  </si>
  <si>
    <t>Dotări</t>
  </si>
  <si>
    <t>Dotări (calculator, 2 imprimante,combină cu boxe, cameră video)</t>
  </si>
  <si>
    <t>Dotări (tehnică de calcul)</t>
  </si>
  <si>
    <t>63.02.B</t>
  </si>
  <si>
    <t>Hărţi topo pe suport magnetic</t>
  </si>
  <si>
    <t>Achiziţii echipamente de calcul (calculatoare+imprimante-conform anexei)</t>
  </si>
  <si>
    <t>Centrul de plasament familial Sîncraiu de Mureş (3 căsuţe)</t>
  </si>
  <si>
    <t>Aparat foto digital</t>
  </si>
  <si>
    <t>SF reabilitare alimentare apă Iernut-Cucerdea</t>
  </si>
  <si>
    <t>SF reabilitare alimentare apă Iernut-Lechinţa</t>
  </si>
  <si>
    <t xml:space="preserve">Canalizarea clădirii spitalului </t>
  </si>
  <si>
    <t>Depozit ecologic Ungheni</t>
  </si>
  <si>
    <t>Dotări independente (contribuţie pt. programul PHARE- echipamente pt. case, autoutilitară)</t>
  </si>
  <si>
    <t>SPITAL TÂRNĂVENI</t>
  </si>
  <si>
    <t>63.02.C</t>
  </si>
  <si>
    <t>Nr.
crt</t>
  </si>
  <si>
    <t>Denumirea lucrării</t>
  </si>
  <si>
    <t>Valoatrea
totală</t>
  </si>
  <si>
    <t>realiz
până 2003</t>
  </si>
  <si>
    <t>Propuneri
2004</t>
  </si>
  <si>
    <t>SF Parc tehnologic cercetare incubator parteneriat public privat cu Universitatea Petru Maior</t>
  </si>
  <si>
    <t>Total CONSILIUL JUDETEAN</t>
  </si>
  <si>
    <t>Total cap. 51.02</t>
  </si>
  <si>
    <t>60.02.B</t>
  </si>
  <si>
    <t>Total cap. 63.02</t>
  </si>
  <si>
    <t>Total cap. 72.02</t>
  </si>
  <si>
    <t>Dotări independente ( pompă de apă, convector, maşină de tocat carne ind.,2 autoutilitare, vase inox, 4 calculatoare, 2 imprimante, boiler, 2 frigidere, combină frigorifică,  2 centrale termice, aparat foto, cameră video, xerox, staţie de epurare, )</t>
  </si>
  <si>
    <t xml:space="preserve">DIRECTIA JUD. DE  ASISTENTA SOCIALA                              </t>
  </si>
  <si>
    <t>Obs.</t>
  </si>
  <si>
    <t>Simbol 
cap.  bug.</t>
  </si>
  <si>
    <t xml:space="preserve">TOTAL GENERAL </t>
  </si>
  <si>
    <t>Extindere reţea calculatoare (swich, cablare, etc)</t>
  </si>
  <si>
    <t xml:space="preserve">Alimentare cu apă Iernut - Cucerdea </t>
  </si>
  <si>
    <t>Alimentare cu apă Iernut - Lechnţa</t>
  </si>
  <si>
    <t xml:space="preserve">Centrul Militar Judeţean                                       </t>
  </si>
  <si>
    <t>Alimentare cu apă zona Parc industrial Mureş-platforma Vidrasău</t>
  </si>
  <si>
    <t>SF Alimentare cu apă zona Parc industrial Mureş-platforma Vidrasău</t>
  </si>
  <si>
    <t>Program ptr.soluţie informatică pentru gestionarea căilor rutiere de transport rutier</t>
  </si>
  <si>
    <t xml:space="preserve">Inspectoratul de Protecţie Civilă                          </t>
  </si>
  <si>
    <t xml:space="preserve">Set plăci cu cublu pentru reţea calculatoare </t>
  </si>
  <si>
    <t>Dotări (4 calculatoare, 2 imprimante format A3, scanner, licenţe, instalaţii PSI, tv.color,  containere, maşină de spălat automată, sistem supraveghere, mobilier,reţea internet)</t>
  </si>
  <si>
    <t>UNITATI  DE  CULTURA                    total din care:</t>
  </si>
  <si>
    <t>Ansamblul artistic "MURESUL"                     total</t>
  </si>
  <si>
    <t>Scoala de Arte                                                      total</t>
  </si>
  <si>
    <t>Administratia Palatului Culturii                      total</t>
  </si>
  <si>
    <t>Revista "LATO"                                                  total</t>
  </si>
  <si>
    <t>Revista "VATRA"                                               total</t>
  </si>
  <si>
    <t>Teatrul Naţional                                                   total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</si>
</sst>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0" fontId="3" fillId="3" borderId="2" xfId="0" applyFont="1" applyFill="1" applyBorder="1" applyAlignment="1">
      <alignment wrapText="1"/>
    </xf>
    <xf numFmtId="3" fontId="3" fillId="3" borderId="2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5" fillId="4" borderId="2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2" xfId="15" applyNumberFormat="1" applyFont="1" applyFill="1" applyBorder="1" applyAlignment="1">
      <alignment horizontal="right" vertical="center"/>
      <protection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4" borderId="2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7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5" fillId="3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3" fontId="5" fillId="3" borderId="2" xfId="0" applyNumberFormat="1" applyFont="1" applyFill="1" applyBorder="1" applyAlignment="1">
      <alignment wrapText="1"/>
    </xf>
    <xf numFmtId="3" fontId="7" fillId="4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Normal_F 133 a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pane ySplit="2" topLeftCell="BM62" activePane="bottomLeft" state="frozen"/>
      <selection pane="topLeft" activeCell="A1" sqref="A1"/>
      <selection pane="bottomLeft" activeCell="H63" sqref="H63"/>
    </sheetView>
  </sheetViews>
  <sheetFormatPr defaultColWidth="9.140625" defaultRowHeight="12.75"/>
  <cols>
    <col min="1" max="1" width="4.57421875" style="4" customWidth="1"/>
    <col min="2" max="2" width="7.421875" style="4" customWidth="1"/>
    <col min="3" max="3" width="39.7109375" style="64" customWidth="1"/>
    <col min="4" max="4" width="11.57421875" style="4" customWidth="1"/>
    <col min="5" max="5" width="10.421875" style="4" customWidth="1"/>
    <col min="6" max="6" width="10.140625" style="4" customWidth="1"/>
    <col min="7" max="16384" width="9.140625" style="4" customWidth="1"/>
  </cols>
  <sheetData>
    <row r="1" spans="1:7" ht="38.25">
      <c r="A1" s="1" t="s">
        <v>56</v>
      </c>
      <c r="B1" s="2" t="s">
        <v>70</v>
      </c>
      <c r="C1" s="2" t="s">
        <v>57</v>
      </c>
      <c r="D1" s="2" t="s">
        <v>58</v>
      </c>
      <c r="E1" s="2" t="s">
        <v>59</v>
      </c>
      <c r="F1" s="2" t="s">
        <v>60</v>
      </c>
      <c r="G1" s="3" t="s">
        <v>69</v>
      </c>
    </row>
    <row r="2" spans="1:7" ht="12.75">
      <c r="A2" s="5"/>
      <c r="B2" s="6"/>
      <c r="C2" s="6" t="s">
        <v>71</v>
      </c>
      <c r="D2" s="7">
        <f>D3+D29+D53+D55+D57+D59+D65+D67+D70</f>
        <v>370080373</v>
      </c>
      <c r="E2" s="7">
        <f>E3+E29+E53+E55+E57+E59+E65+E67+E70</f>
        <v>52564392</v>
      </c>
      <c r="F2" s="7">
        <f>F3+F29+F53+F55+F57+F59+F65+F67+F70</f>
        <v>40700058</v>
      </c>
      <c r="G2" s="8"/>
    </row>
    <row r="3" spans="1:7" s="11" customFormat="1" ht="12.75">
      <c r="A3" s="9"/>
      <c r="B3" s="9"/>
      <c r="C3" s="9" t="s">
        <v>62</v>
      </c>
      <c r="D3" s="10">
        <f>D4+D12+D14+D23</f>
        <v>201877379</v>
      </c>
      <c r="E3" s="10">
        <f>E4+E12+E14+E23</f>
        <v>7058802</v>
      </c>
      <c r="F3" s="10">
        <f>F4+F12+F14+F23</f>
        <v>23050000</v>
      </c>
      <c r="G3" s="10"/>
    </row>
    <row r="4" spans="1:7" s="14" customFormat="1" ht="12.75">
      <c r="A4" s="12"/>
      <c r="B4" s="12"/>
      <c r="C4" s="12" t="s">
        <v>63</v>
      </c>
      <c r="D4" s="13">
        <f>D5+D6+D7+D8+D9+D10+D11</f>
        <v>7072957</v>
      </c>
      <c r="E4" s="13">
        <f>E5+E6+E7+E8+E9+E10+E11</f>
        <v>360000</v>
      </c>
      <c r="F4" s="13">
        <f>F5+F6+F7+F8+F9+F10+F11</f>
        <v>2920000</v>
      </c>
      <c r="G4" s="13"/>
    </row>
    <row r="5" spans="1:7" ht="25.5">
      <c r="A5" s="18">
        <v>1</v>
      </c>
      <c r="B5" s="15" t="s">
        <v>33</v>
      </c>
      <c r="C5" s="16" t="s">
        <v>78</v>
      </c>
      <c r="D5" s="17">
        <v>200000</v>
      </c>
      <c r="E5" s="15"/>
      <c r="F5" s="17">
        <v>200000</v>
      </c>
      <c r="G5" s="15"/>
    </row>
    <row r="6" spans="1:7" ht="12.75">
      <c r="A6" s="18">
        <v>2</v>
      </c>
      <c r="B6" s="15" t="s">
        <v>33</v>
      </c>
      <c r="C6" s="16" t="s">
        <v>45</v>
      </c>
      <c r="D6" s="17">
        <v>4758768</v>
      </c>
      <c r="E6" s="17">
        <v>360000</v>
      </c>
      <c r="F6" s="17">
        <v>1500000</v>
      </c>
      <c r="G6" s="15"/>
    </row>
    <row r="7" spans="1:7" ht="25.5">
      <c r="A7" s="18">
        <v>3</v>
      </c>
      <c r="B7" s="15" t="s">
        <v>33</v>
      </c>
      <c r="C7" s="16" t="s">
        <v>77</v>
      </c>
      <c r="D7" s="17">
        <v>300000</v>
      </c>
      <c r="E7" s="15"/>
      <c r="F7" s="17">
        <v>300000</v>
      </c>
      <c r="G7" s="15"/>
    </row>
    <row r="8" spans="1:7" ht="27.75" customHeight="1">
      <c r="A8" s="18">
        <v>4</v>
      </c>
      <c r="B8" s="15" t="s">
        <v>33</v>
      </c>
      <c r="C8" s="16" t="s">
        <v>61</v>
      </c>
      <c r="D8" s="17">
        <v>500000</v>
      </c>
      <c r="E8" s="15"/>
      <c r="F8" s="17">
        <v>500000</v>
      </c>
      <c r="G8" s="15"/>
    </row>
    <row r="9" spans="1:7" ht="12.75">
      <c r="A9" s="18">
        <v>5</v>
      </c>
      <c r="B9" s="18" t="s">
        <v>32</v>
      </c>
      <c r="C9" s="16" t="s">
        <v>72</v>
      </c>
      <c r="D9" s="19">
        <v>100000</v>
      </c>
      <c r="E9" s="20"/>
      <c r="F9" s="21">
        <v>100000</v>
      </c>
      <c r="G9" s="22"/>
    </row>
    <row r="10" spans="1:7" ht="25.5">
      <c r="A10" s="18">
        <v>6</v>
      </c>
      <c r="B10" s="18" t="s">
        <v>33</v>
      </c>
      <c r="C10" s="16" t="s">
        <v>46</v>
      </c>
      <c r="D10" s="19">
        <v>1194189</v>
      </c>
      <c r="E10" s="20"/>
      <c r="F10" s="21">
        <v>300000</v>
      </c>
      <c r="G10" s="22"/>
    </row>
    <row r="11" spans="1:7" ht="12.75">
      <c r="A11" s="18">
        <v>7</v>
      </c>
      <c r="B11" s="18" t="s">
        <v>33</v>
      </c>
      <c r="C11" s="16" t="s">
        <v>48</v>
      </c>
      <c r="D11" s="23">
        <v>20000</v>
      </c>
      <c r="E11" s="17"/>
      <c r="F11" s="21">
        <v>20000</v>
      </c>
      <c r="G11" s="22"/>
    </row>
    <row r="12" spans="1:7" s="27" customFormat="1" ht="12.75">
      <c r="A12" s="73"/>
      <c r="B12" s="24"/>
      <c r="C12" s="65" t="s">
        <v>54</v>
      </c>
      <c r="D12" s="26">
        <f>D13</f>
        <v>1400000</v>
      </c>
      <c r="E12" s="26">
        <f>E13</f>
        <v>0</v>
      </c>
      <c r="F12" s="26">
        <f>F13</f>
        <v>1400000</v>
      </c>
      <c r="G12" s="25"/>
    </row>
    <row r="13" spans="1:7" ht="12.75">
      <c r="A13" s="18">
        <v>1</v>
      </c>
      <c r="B13" s="22" t="s">
        <v>64</v>
      </c>
      <c r="C13" s="48" t="s">
        <v>51</v>
      </c>
      <c r="D13" s="17">
        <v>1400000</v>
      </c>
      <c r="E13" s="17">
        <v>0</v>
      </c>
      <c r="F13" s="17">
        <v>1400000</v>
      </c>
      <c r="G13" s="15"/>
    </row>
    <row r="14" spans="1:7" s="30" customFormat="1" ht="12.75">
      <c r="A14" s="37"/>
      <c r="B14" s="28"/>
      <c r="C14" s="65" t="s">
        <v>65</v>
      </c>
      <c r="D14" s="29">
        <f>D15+D16+D17+D18+D19+D20+D21+D22</f>
        <v>192324422</v>
      </c>
      <c r="E14" s="29">
        <f>E15+E16+E17+E18+E19+E20+E21+E22</f>
        <v>6698802</v>
      </c>
      <c r="F14" s="29">
        <f>F15+F16+F17+F18+F19+F20+F21+F22</f>
        <v>18280000</v>
      </c>
      <c r="G14" s="29"/>
    </row>
    <row r="15" spans="1:7" ht="25.5">
      <c r="A15" s="18">
        <v>1</v>
      </c>
      <c r="B15" s="18" t="s">
        <v>16</v>
      </c>
      <c r="C15" s="16" t="s">
        <v>26</v>
      </c>
      <c r="D15" s="19">
        <v>8324422</v>
      </c>
      <c r="E15" s="20">
        <v>3600000</v>
      </c>
      <c r="F15" s="31">
        <v>3480000</v>
      </c>
      <c r="G15" s="22"/>
    </row>
    <row r="16" spans="1:7" ht="12.75">
      <c r="A16" s="18">
        <v>2</v>
      </c>
      <c r="B16" s="18" t="s">
        <v>16</v>
      </c>
      <c r="C16" s="16" t="s">
        <v>25</v>
      </c>
      <c r="D16" s="20">
        <v>173200000</v>
      </c>
      <c r="E16" s="17">
        <v>3098802</v>
      </c>
      <c r="F16" s="20">
        <v>4000000</v>
      </c>
      <c r="G16" s="22"/>
    </row>
    <row r="17" spans="1:7" ht="12.75">
      <c r="A17" s="18">
        <v>3</v>
      </c>
      <c r="B17" s="32" t="s">
        <v>44</v>
      </c>
      <c r="C17" s="48" t="s">
        <v>52</v>
      </c>
      <c r="D17" s="33">
        <v>400000</v>
      </c>
      <c r="E17" s="34"/>
      <c r="F17" s="33">
        <v>400000</v>
      </c>
      <c r="G17" s="35"/>
    </row>
    <row r="18" spans="1:7" ht="25.5">
      <c r="A18" s="18">
        <v>4</v>
      </c>
      <c r="B18" s="18" t="s">
        <v>44</v>
      </c>
      <c r="C18" s="16" t="s">
        <v>76</v>
      </c>
      <c r="D18" s="19">
        <v>2000000</v>
      </c>
      <c r="E18" s="20"/>
      <c r="F18" s="20">
        <v>2000000</v>
      </c>
      <c r="G18" s="22"/>
    </row>
    <row r="19" spans="1:7" ht="15" customHeight="1">
      <c r="A19" s="18">
        <v>5</v>
      </c>
      <c r="B19" s="18" t="s">
        <v>44</v>
      </c>
      <c r="C19" s="36" t="s">
        <v>73</v>
      </c>
      <c r="D19" s="20">
        <v>4000000</v>
      </c>
      <c r="E19" s="31"/>
      <c r="F19" s="20">
        <v>4000000</v>
      </c>
      <c r="G19" s="22"/>
    </row>
    <row r="20" spans="1:7" ht="15.75" customHeight="1">
      <c r="A20" s="18">
        <v>6</v>
      </c>
      <c r="B20" s="18" t="s">
        <v>44</v>
      </c>
      <c r="C20" s="36" t="s">
        <v>74</v>
      </c>
      <c r="D20" s="20">
        <v>4000000</v>
      </c>
      <c r="E20" s="31"/>
      <c r="F20" s="20">
        <v>4000000</v>
      </c>
      <c r="G20" s="22"/>
    </row>
    <row r="21" spans="1:7" ht="12.75">
      <c r="A21" s="18">
        <v>7</v>
      </c>
      <c r="B21" s="18" t="s">
        <v>55</v>
      </c>
      <c r="C21" s="16" t="s">
        <v>49</v>
      </c>
      <c r="D21" s="23">
        <v>200000</v>
      </c>
      <c r="E21" s="17"/>
      <c r="F21" s="21">
        <v>200000</v>
      </c>
      <c r="G21" s="22"/>
    </row>
    <row r="22" spans="1:7" ht="12.75">
      <c r="A22" s="18">
        <v>8</v>
      </c>
      <c r="B22" s="18" t="s">
        <v>55</v>
      </c>
      <c r="C22" s="16" t="s">
        <v>50</v>
      </c>
      <c r="D22" s="23">
        <v>200000</v>
      </c>
      <c r="E22" s="17"/>
      <c r="F22" s="21">
        <v>200000</v>
      </c>
      <c r="G22" s="22"/>
    </row>
    <row r="23" spans="1:7" s="30" customFormat="1" ht="12.75">
      <c r="A23" s="37"/>
      <c r="B23" s="37"/>
      <c r="C23" s="66" t="s">
        <v>66</v>
      </c>
      <c r="D23" s="38">
        <f>D24+D26</f>
        <v>1080000</v>
      </c>
      <c r="E23" s="38">
        <f>E24+E26</f>
        <v>0</v>
      </c>
      <c r="F23" s="38">
        <f>F24+F26</f>
        <v>450000</v>
      </c>
      <c r="G23" s="28"/>
    </row>
    <row r="24" spans="1:7" ht="12.75">
      <c r="A24" s="40"/>
      <c r="B24" s="40"/>
      <c r="C24" s="46" t="s">
        <v>79</v>
      </c>
      <c r="D24" s="41">
        <f>D25</f>
        <v>150000</v>
      </c>
      <c r="E24" s="41">
        <f>E25</f>
        <v>0</v>
      </c>
      <c r="F24" s="41">
        <f>F25</f>
        <v>150000</v>
      </c>
      <c r="G24" s="42"/>
    </row>
    <row r="25" spans="1:7" ht="24">
      <c r="A25" s="18">
        <v>1</v>
      </c>
      <c r="B25" s="18" t="s">
        <v>34</v>
      </c>
      <c r="C25" s="43" t="s">
        <v>10</v>
      </c>
      <c r="D25" s="20">
        <v>150000</v>
      </c>
      <c r="E25" s="44"/>
      <c r="F25" s="20">
        <v>150000</v>
      </c>
      <c r="G25" s="45"/>
    </row>
    <row r="26" spans="1:7" ht="12.75">
      <c r="A26" s="40"/>
      <c r="B26" s="39"/>
      <c r="C26" s="46" t="s">
        <v>75</v>
      </c>
      <c r="D26" s="41">
        <f>D27+D28</f>
        <v>930000</v>
      </c>
      <c r="E26" s="41">
        <f>E27+E28</f>
        <v>0</v>
      </c>
      <c r="F26" s="41">
        <f>F27+F28</f>
        <v>300000</v>
      </c>
      <c r="G26" s="39"/>
    </row>
    <row r="27" spans="1:7" ht="12.75">
      <c r="A27" s="74">
        <v>1</v>
      </c>
      <c r="B27" s="47" t="s">
        <v>34</v>
      </c>
      <c r="C27" s="48" t="s">
        <v>80</v>
      </c>
      <c r="D27" s="34">
        <v>50000</v>
      </c>
      <c r="E27" s="49"/>
      <c r="F27" s="34">
        <v>50000</v>
      </c>
      <c r="G27" s="32"/>
    </row>
    <row r="28" spans="1:7" ht="51">
      <c r="A28" s="74">
        <v>2</v>
      </c>
      <c r="B28" s="18" t="s">
        <v>34</v>
      </c>
      <c r="C28" s="50" t="s">
        <v>81</v>
      </c>
      <c r="D28" s="51">
        <v>880000</v>
      </c>
      <c r="E28" s="52"/>
      <c r="F28" s="51">
        <v>250000</v>
      </c>
      <c r="G28" s="53"/>
    </row>
    <row r="29" spans="1:7" ht="25.5">
      <c r="A29" s="75"/>
      <c r="B29" s="54"/>
      <c r="C29" s="67" t="s">
        <v>82</v>
      </c>
      <c r="D29" s="55">
        <f>D30+D32+D34+D36+D39+D41+D43+D45+D47+D49+D51</f>
        <v>19944973</v>
      </c>
      <c r="E29" s="55">
        <f>E30+E32+E34+E36+E39+E41+E43+E45+E47+E49+E51</f>
        <v>150000</v>
      </c>
      <c r="F29" s="55">
        <f>F30+F32+F34+F36+F39+F41+F43+F45+F47+F49+F51</f>
        <v>3000000</v>
      </c>
      <c r="G29" s="56"/>
    </row>
    <row r="30" spans="1:7" ht="12.75">
      <c r="A30" s="40"/>
      <c r="B30" s="39"/>
      <c r="C30" s="46" t="s">
        <v>1</v>
      </c>
      <c r="D30" s="57">
        <f>D31</f>
        <v>460000</v>
      </c>
      <c r="E30" s="57">
        <f>E31</f>
        <v>0</v>
      </c>
      <c r="F30" s="57">
        <f>F31</f>
        <v>100000</v>
      </c>
      <c r="G30" s="57"/>
    </row>
    <row r="31" spans="1:7" ht="25.5">
      <c r="A31" s="18">
        <v>1</v>
      </c>
      <c r="B31" s="22" t="s">
        <v>36</v>
      </c>
      <c r="C31" s="16" t="s">
        <v>24</v>
      </c>
      <c r="D31" s="17">
        <v>460000</v>
      </c>
      <c r="E31" s="17"/>
      <c r="F31" s="23">
        <v>100000</v>
      </c>
      <c r="G31" s="22"/>
    </row>
    <row r="32" spans="1:7" ht="25.5">
      <c r="A32" s="40"/>
      <c r="B32" s="39"/>
      <c r="C32" s="46" t="s">
        <v>83</v>
      </c>
      <c r="D32" s="57">
        <f>D33</f>
        <v>2709746</v>
      </c>
      <c r="E32" s="57">
        <f>E33</f>
        <v>0</v>
      </c>
      <c r="F32" s="57">
        <f>F33</f>
        <v>300000</v>
      </c>
      <c r="G32" s="58"/>
    </row>
    <row r="33" spans="1:7" ht="38.25">
      <c r="A33" s="18">
        <v>1</v>
      </c>
      <c r="B33" s="22" t="s">
        <v>36</v>
      </c>
      <c r="C33" s="16" t="s">
        <v>20</v>
      </c>
      <c r="D33" s="17">
        <v>2709746</v>
      </c>
      <c r="E33" s="17"/>
      <c r="F33" s="23">
        <v>300000</v>
      </c>
      <c r="G33" s="22"/>
    </row>
    <row r="34" spans="1:7" ht="25.5">
      <c r="A34" s="40"/>
      <c r="B34" s="39"/>
      <c r="C34" s="46" t="s">
        <v>84</v>
      </c>
      <c r="D34" s="57">
        <f>D35</f>
        <v>100000</v>
      </c>
      <c r="E34" s="57">
        <f>E35</f>
        <v>0</v>
      </c>
      <c r="F34" s="57">
        <f>F35</f>
        <v>100000</v>
      </c>
      <c r="G34" s="58"/>
    </row>
    <row r="35" spans="1:7" ht="12.75">
      <c r="A35" s="76">
        <v>1</v>
      </c>
      <c r="B35" s="39"/>
      <c r="C35" s="48" t="s">
        <v>41</v>
      </c>
      <c r="D35" s="49">
        <v>100000</v>
      </c>
      <c r="E35" s="49"/>
      <c r="F35" s="49">
        <v>100000</v>
      </c>
      <c r="G35" s="58"/>
    </row>
    <row r="36" spans="1:7" ht="12.75">
      <c r="A36" s="40"/>
      <c r="B36" s="39"/>
      <c r="C36" s="46" t="s">
        <v>2</v>
      </c>
      <c r="D36" s="57">
        <f>D37+D38</f>
        <v>3600000</v>
      </c>
      <c r="E36" s="57">
        <f>E37+E38</f>
        <v>0</v>
      </c>
      <c r="F36" s="57">
        <f>F37+F38</f>
        <v>200000</v>
      </c>
      <c r="G36" s="57"/>
    </row>
    <row r="37" spans="1:7" ht="12.75">
      <c r="A37" s="18">
        <v>1</v>
      </c>
      <c r="B37" s="22" t="s">
        <v>36</v>
      </c>
      <c r="C37" s="16" t="s">
        <v>18</v>
      </c>
      <c r="D37" s="17">
        <v>1900000</v>
      </c>
      <c r="E37" s="17"/>
      <c r="F37" s="17">
        <v>140000</v>
      </c>
      <c r="G37" s="22"/>
    </row>
    <row r="38" spans="1:7" ht="25.5">
      <c r="A38" s="18">
        <v>2</v>
      </c>
      <c r="B38" s="22" t="s">
        <v>36</v>
      </c>
      <c r="C38" s="16" t="s">
        <v>19</v>
      </c>
      <c r="D38" s="17">
        <v>1700000</v>
      </c>
      <c r="E38" s="17"/>
      <c r="F38" s="17">
        <v>60000</v>
      </c>
      <c r="G38" s="22"/>
    </row>
    <row r="39" spans="1:7" ht="12.75">
      <c r="A39" s="40"/>
      <c r="B39" s="39"/>
      <c r="C39" s="46" t="s">
        <v>3</v>
      </c>
      <c r="D39" s="57">
        <f>D40</f>
        <v>1670000</v>
      </c>
      <c r="E39" s="57">
        <f>E40</f>
        <v>150000</v>
      </c>
      <c r="F39" s="57">
        <f>F40</f>
        <v>200000</v>
      </c>
      <c r="G39" s="58"/>
    </row>
    <row r="40" spans="1:7" ht="25.5">
      <c r="A40" s="18">
        <v>1</v>
      </c>
      <c r="B40" s="22" t="s">
        <v>36</v>
      </c>
      <c r="C40" s="68" t="s">
        <v>27</v>
      </c>
      <c r="D40" s="17">
        <v>1670000</v>
      </c>
      <c r="E40" s="17">
        <v>150000</v>
      </c>
      <c r="F40" s="17">
        <v>200000</v>
      </c>
      <c r="G40" s="22"/>
    </row>
    <row r="41" spans="1:7" ht="25.5">
      <c r="A41" s="40"/>
      <c r="B41" s="39"/>
      <c r="C41" s="46" t="s">
        <v>85</v>
      </c>
      <c r="D41" s="57">
        <f>D42</f>
        <v>500000</v>
      </c>
      <c r="E41" s="57">
        <f>E42</f>
        <v>0</v>
      </c>
      <c r="F41" s="57">
        <f>F42</f>
        <v>500000</v>
      </c>
      <c r="G41" s="58"/>
    </row>
    <row r="42" spans="1:7" ht="25.5">
      <c r="A42" s="74">
        <v>1</v>
      </c>
      <c r="B42" s="22" t="s">
        <v>36</v>
      </c>
      <c r="C42" s="48" t="s">
        <v>30</v>
      </c>
      <c r="D42" s="49">
        <v>500000</v>
      </c>
      <c r="E42" s="49"/>
      <c r="F42" s="34">
        <v>500000</v>
      </c>
      <c r="G42" s="22"/>
    </row>
    <row r="43" spans="1:7" ht="25.5">
      <c r="A43" s="40"/>
      <c r="B43" s="39"/>
      <c r="C43" s="46" t="s">
        <v>87</v>
      </c>
      <c r="D43" s="57">
        <f>D44</f>
        <v>120000</v>
      </c>
      <c r="E43" s="57">
        <f>E44</f>
        <v>0</v>
      </c>
      <c r="F43" s="57">
        <f>F44</f>
        <v>200000</v>
      </c>
      <c r="G43" s="58"/>
    </row>
    <row r="44" spans="1:7" ht="12.75">
      <c r="A44" s="18">
        <v>2</v>
      </c>
      <c r="B44" s="22" t="s">
        <v>36</v>
      </c>
      <c r="C44" s="16" t="s">
        <v>43</v>
      </c>
      <c r="D44" s="17">
        <v>120000</v>
      </c>
      <c r="E44" s="17"/>
      <c r="F44" s="17">
        <v>200000</v>
      </c>
      <c r="G44" s="22"/>
    </row>
    <row r="45" spans="1:7" s="59" customFormat="1" ht="14.25" customHeight="1">
      <c r="A45" s="40"/>
      <c r="B45" s="39"/>
      <c r="C45" s="46" t="s">
        <v>86</v>
      </c>
      <c r="D45" s="57">
        <f>D46</f>
        <v>100000</v>
      </c>
      <c r="E45" s="57">
        <f>E46</f>
        <v>0</v>
      </c>
      <c r="F45" s="57">
        <f>F46</f>
        <v>100000</v>
      </c>
      <c r="G45" s="39"/>
    </row>
    <row r="46" spans="1:7" ht="12.75">
      <c r="A46" s="18">
        <v>1</v>
      </c>
      <c r="B46" s="60" t="s">
        <v>36</v>
      </c>
      <c r="C46" s="16" t="s">
        <v>41</v>
      </c>
      <c r="D46" s="17">
        <v>100000</v>
      </c>
      <c r="E46" s="17"/>
      <c r="F46" s="17">
        <v>100000</v>
      </c>
      <c r="G46" s="22"/>
    </row>
    <row r="47" spans="1:7" ht="12.75" customHeight="1">
      <c r="A47" s="40"/>
      <c r="B47" s="39"/>
      <c r="C47" s="46" t="s">
        <v>4</v>
      </c>
      <c r="D47" s="57">
        <f>D48</f>
        <v>1445472</v>
      </c>
      <c r="E47" s="57">
        <f>E48</f>
        <v>0</v>
      </c>
      <c r="F47" s="57">
        <f>F48</f>
        <v>200000</v>
      </c>
      <c r="G47" s="58"/>
    </row>
    <row r="48" spans="1:7" ht="25.5">
      <c r="A48" s="18"/>
      <c r="B48" s="22" t="s">
        <v>36</v>
      </c>
      <c r="C48" s="16" t="s">
        <v>28</v>
      </c>
      <c r="D48" s="17">
        <v>1445472</v>
      </c>
      <c r="E48" s="17"/>
      <c r="F48" s="17">
        <v>200000</v>
      </c>
      <c r="G48" s="22"/>
    </row>
    <row r="49" spans="1:7" ht="25.5">
      <c r="A49" s="40"/>
      <c r="B49" s="39"/>
      <c r="C49" s="46" t="s">
        <v>88</v>
      </c>
      <c r="D49" s="57">
        <f>D50</f>
        <v>9129755</v>
      </c>
      <c r="E49" s="57">
        <f>E50</f>
        <v>0</v>
      </c>
      <c r="F49" s="57">
        <f>F50</f>
        <v>1000000</v>
      </c>
      <c r="G49" s="58"/>
    </row>
    <row r="50" spans="1:7" ht="51">
      <c r="A50" s="18">
        <v>1</v>
      </c>
      <c r="B50" s="18" t="s">
        <v>36</v>
      </c>
      <c r="C50" s="61" t="s">
        <v>21</v>
      </c>
      <c r="D50" s="20">
        <v>9129755</v>
      </c>
      <c r="E50" s="20"/>
      <c r="F50" s="20">
        <v>1000000</v>
      </c>
      <c r="G50" s="45"/>
    </row>
    <row r="51" spans="1:7" ht="12.75">
      <c r="A51" s="40"/>
      <c r="B51" s="39"/>
      <c r="C51" s="46" t="s">
        <v>5</v>
      </c>
      <c r="D51" s="57">
        <f>D52</f>
        <v>110000</v>
      </c>
      <c r="E51" s="57">
        <f>E52</f>
        <v>0</v>
      </c>
      <c r="F51" s="57">
        <f>F52</f>
        <v>100000</v>
      </c>
      <c r="G51" s="57"/>
    </row>
    <row r="52" spans="1:7" ht="12.75">
      <c r="A52" s="18">
        <v>1</v>
      </c>
      <c r="B52" s="22" t="s">
        <v>36</v>
      </c>
      <c r="C52" s="16" t="s">
        <v>11</v>
      </c>
      <c r="D52" s="17">
        <v>110000</v>
      </c>
      <c r="E52" s="17"/>
      <c r="F52" s="17">
        <v>100000</v>
      </c>
      <c r="G52" s="22"/>
    </row>
    <row r="53" spans="1:7" ht="25.5">
      <c r="A53" s="75"/>
      <c r="B53" s="54"/>
      <c r="C53" s="67" t="s">
        <v>7</v>
      </c>
      <c r="D53" s="55">
        <f>D54</f>
        <v>100000</v>
      </c>
      <c r="E53" s="55">
        <f>E54</f>
        <v>0</v>
      </c>
      <c r="F53" s="55">
        <f>F54</f>
        <v>100000</v>
      </c>
      <c r="G53" s="56"/>
    </row>
    <row r="54" spans="1:7" ht="25.5">
      <c r="A54" s="18">
        <v>1</v>
      </c>
      <c r="B54" s="22" t="s">
        <v>38</v>
      </c>
      <c r="C54" s="16" t="s">
        <v>40</v>
      </c>
      <c r="D54" s="17">
        <v>100000</v>
      </c>
      <c r="E54" s="17"/>
      <c r="F54" s="17">
        <v>100000</v>
      </c>
      <c r="G54" s="22"/>
    </row>
    <row r="55" spans="1:7" ht="25.5">
      <c r="A55" s="75"/>
      <c r="B55" s="54"/>
      <c r="C55" s="67" t="s">
        <v>8</v>
      </c>
      <c r="D55" s="55">
        <f>D56</f>
        <v>200000</v>
      </c>
      <c r="E55" s="55">
        <f>E56</f>
        <v>0</v>
      </c>
      <c r="F55" s="55">
        <f>F56</f>
        <v>100000</v>
      </c>
      <c r="G55" s="56"/>
    </row>
    <row r="56" spans="1:7" ht="25.5">
      <c r="A56" s="18">
        <v>1</v>
      </c>
      <c r="B56" s="22" t="s">
        <v>38</v>
      </c>
      <c r="C56" s="16" t="s">
        <v>42</v>
      </c>
      <c r="D56" s="17">
        <v>200000</v>
      </c>
      <c r="E56" s="17"/>
      <c r="F56" s="17">
        <v>100000</v>
      </c>
      <c r="G56" s="22"/>
    </row>
    <row r="57" spans="1:7" ht="25.5">
      <c r="A57" s="75"/>
      <c r="B57" s="54"/>
      <c r="C57" s="67" t="s">
        <v>31</v>
      </c>
      <c r="D57" s="55">
        <f>D58</f>
        <v>200000</v>
      </c>
      <c r="E57" s="55">
        <f>E58</f>
        <v>0</v>
      </c>
      <c r="F57" s="55">
        <f>F58</f>
        <v>100000</v>
      </c>
      <c r="G57" s="55"/>
    </row>
    <row r="58" spans="1:7" ht="12.75">
      <c r="A58" s="18">
        <v>1</v>
      </c>
      <c r="B58" s="22" t="s">
        <v>38</v>
      </c>
      <c r="C58" s="16" t="s">
        <v>29</v>
      </c>
      <c r="D58" s="17">
        <v>200000</v>
      </c>
      <c r="E58" s="17"/>
      <c r="F58" s="23">
        <v>100000</v>
      </c>
      <c r="G58" s="22"/>
    </row>
    <row r="59" spans="1:7" ht="25.5">
      <c r="A59" s="77"/>
      <c r="B59" s="54"/>
      <c r="C59" s="69" t="s">
        <v>0</v>
      </c>
      <c r="D59" s="62">
        <f>D60+D61+D62+D63+D64</f>
        <v>50974383</v>
      </c>
      <c r="E59" s="62">
        <f>E60+E61+E62+E63+E64</f>
        <v>21578315</v>
      </c>
      <c r="F59" s="62">
        <f>F60+F61+F62+F63+F64</f>
        <v>5000000</v>
      </c>
      <c r="G59" s="63"/>
    </row>
    <row r="60" spans="1:7" ht="25.5">
      <c r="A60" s="74">
        <v>1</v>
      </c>
      <c r="B60" s="22" t="s">
        <v>39</v>
      </c>
      <c r="C60" s="70" t="s">
        <v>47</v>
      </c>
      <c r="D60" s="49">
        <v>43486575</v>
      </c>
      <c r="E60" s="49">
        <v>21578315</v>
      </c>
      <c r="F60" s="49">
        <v>4200000</v>
      </c>
      <c r="G60" s="22"/>
    </row>
    <row r="61" spans="1:7" ht="25.5">
      <c r="A61" s="18">
        <v>2</v>
      </c>
      <c r="B61" s="22" t="s">
        <v>35</v>
      </c>
      <c r="C61" s="71" t="s">
        <v>22</v>
      </c>
      <c r="D61" s="17">
        <v>720000</v>
      </c>
      <c r="E61" s="17"/>
      <c r="F61" s="17">
        <v>400000</v>
      </c>
      <c r="G61" s="22"/>
    </row>
    <row r="62" spans="1:7" ht="25.5">
      <c r="A62" s="18">
        <v>3</v>
      </c>
      <c r="B62" s="22" t="s">
        <v>35</v>
      </c>
      <c r="C62" s="16" t="s">
        <v>53</v>
      </c>
      <c r="D62" s="17">
        <v>107808</v>
      </c>
      <c r="E62" s="17"/>
      <c r="F62" s="17">
        <v>100000</v>
      </c>
      <c r="G62" s="22"/>
    </row>
    <row r="63" spans="1:7" ht="64.5" customHeight="1">
      <c r="A63" s="18">
        <v>4</v>
      </c>
      <c r="B63" s="18" t="s">
        <v>35</v>
      </c>
      <c r="C63" s="16" t="s">
        <v>67</v>
      </c>
      <c r="D63" s="17">
        <v>6560000</v>
      </c>
      <c r="E63" s="17"/>
      <c r="F63" s="17">
        <v>200000</v>
      </c>
      <c r="G63" s="22"/>
    </row>
    <row r="64" spans="1:7" ht="12.75">
      <c r="A64" s="18">
        <v>5</v>
      </c>
      <c r="B64" s="22" t="s">
        <v>35</v>
      </c>
      <c r="C64" s="16" t="s">
        <v>23</v>
      </c>
      <c r="D64" s="17">
        <v>100000</v>
      </c>
      <c r="E64" s="17"/>
      <c r="F64" s="17">
        <v>100000</v>
      </c>
      <c r="G64" s="22"/>
    </row>
    <row r="65" spans="1:7" ht="12.75">
      <c r="A65" s="78"/>
      <c r="B65" s="62"/>
      <c r="C65" s="72" t="s">
        <v>68</v>
      </c>
      <c r="D65" s="62">
        <f>D66</f>
        <v>150000</v>
      </c>
      <c r="E65" s="62">
        <f>E66</f>
        <v>0</v>
      </c>
      <c r="F65" s="62">
        <f>F66</f>
        <v>150000</v>
      </c>
      <c r="G65" s="62"/>
    </row>
    <row r="66" spans="1:7" ht="12.75">
      <c r="A66" s="79">
        <v>1</v>
      </c>
      <c r="B66" s="22" t="s">
        <v>35</v>
      </c>
      <c r="C66" s="16" t="s">
        <v>9</v>
      </c>
      <c r="D66" s="17">
        <v>150000</v>
      </c>
      <c r="E66" s="15"/>
      <c r="F66" s="17">
        <v>150000</v>
      </c>
      <c r="G66" s="15"/>
    </row>
    <row r="67" spans="1:7" ht="12.75">
      <c r="A67" s="75"/>
      <c r="B67" s="54"/>
      <c r="C67" s="67" t="s">
        <v>14</v>
      </c>
      <c r="D67" s="55">
        <f>D68+D69</f>
        <v>59628638</v>
      </c>
      <c r="E67" s="55">
        <f>E68+E69</f>
        <v>3032275</v>
      </c>
      <c r="F67" s="55">
        <f>F68+F69</f>
        <v>4500000</v>
      </c>
      <c r="G67" s="55"/>
    </row>
    <row r="68" spans="1:7" ht="25.5">
      <c r="A68" s="18">
        <v>1</v>
      </c>
      <c r="B68" s="22" t="s">
        <v>16</v>
      </c>
      <c r="C68" s="16" t="s">
        <v>15</v>
      </c>
      <c r="D68" s="17">
        <v>6155888</v>
      </c>
      <c r="E68" s="17">
        <v>2063775</v>
      </c>
      <c r="F68" s="17">
        <v>2000000</v>
      </c>
      <c r="G68" s="22"/>
    </row>
    <row r="69" spans="1:7" ht="25.5">
      <c r="A69" s="18">
        <v>2</v>
      </c>
      <c r="B69" s="22" t="s">
        <v>16</v>
      </c>
      <c r="C69" s="16" t="s">
        <v>17</v>
      </c>
      <c r="D69" s="17">
        <v>53472750</v>
      </c>
      <c r="E69" s="17">
        <v>968500</v>
      </c>
      <c r="F69" s="17">
        <v>2500000</v>
      </c>
      <c r="G69" s="22"/>
    </row>
    <row r="70" spans="1:7" ht="12.75">
      <c r="A70" s="75"/>
      <c r="B70" s="54"/>
      <c r="C70" s="67" t="s">
        <v>6</v>
      </c>
      <c r="D70" s="55">
        <f>D71+D72</f>
        <v>37005000</v>
      </c>
      <c r="E70" s="55">
        <f>E71+E72</f>
        <v>20745000</v>
      </c>
      <c r="F70" s="55">
        <f>F71+F72</f>
        <v>4700058</v>
      </c>
      <c r="G70" s="56"/>
    </row>
    <row r="71" spans="1:7" ht="25.5">
      <c r="A71" s="74">
        <v>1</v>
      </c>
      <c r="B71" s="32" t="s">
        <v>37</v>
      </c>
      <c r="C71" s="48" t="s">
        <v>12</v>
      </c>
      <c r="D71" s="49">
        <v>30185000</v>
      </c>
      <c r="E71" s="49">
        <v>18625000</v>
      </c>
      <c r="F71" s="49">
        <v>2700058</v>
      </c>
      <c r="G71" s="32"/>
    </row>
    <row r="72" spans="1:7" ht="12.75">
      <c r="A72" s="74">
        <v>2</v>
      </c>
      <c r="B72" s="32" t="s">
        <v>37</v>
      </c>
      <c r="C72" s="48" t="s">
        <v>13</v>
      </c>
      <c r="D72" s="49">
        <v>6820000</v>
      </c>
      <c r="E72" s="49">
        <v>2120000</v>
      </c>
      <c r="F72" s="49">
        <v>2000000</v>
      </c>
      <c r="G72" s="32"/>
    </row>
  </sheetData>
  <printOptions horizontalCentered="1"/>
  <pageMargins left="0.6692913385826772" right="0.7480314960629921" top="1.32" bottom="0.55" header="0.17" footer="0.5"/>
  <pageSetup horizontalDpi="300" verticalDpi="300" orientation="portrait" paperSize="9" scale="90" r:id="rId1"/>
  <headerFooter alignWithMargins="0">
    <oddHeader>&amp;L&amp;9CONSILIUL JUDETEAN MURES
D.T.D.P.J.I.
Serviciul Investitii&amp;C
PROGRAMUL DE INVESTITII AL CONSILIULUI JUDETEAN MURES
SI AL UNITATILOR SUBORDONATE
PE ANUL 2004
&amp;RAnexa Nr.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kati</cp:lastModifiedBy>
  <cp:lastPrinted>2003-12-13T16:46:14Z</cp:lastPrinted>
  <dcterms:created xsi:type="dcterms:W3CDTF">2003-11-05T09:19:05Z</dcterms:created>
  <dcterms:modified xsi:type="dcterms:W3CDTF">2003-12-15T11:17:13Z</dcterms:modified>
  <cp:category/>
  <cp:version/>
  <cp:contentType/>
  <cp:contentStatus/>
</cp:coreProperties>
</file>