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anexa 3" sheetId="1" r:id="rId1"/>
  </sheets>
  <externalReferences>
    <externalReference r:id="rId4"/>
  </externalReferences>
  <definedNames>
    <definedName name="_xlnm.Print_Titles" localSheetId="0">'anexa 3'!$8:$11</definedName>
  </definedNames>
  <calcPr fullCalcOnLoad="1"/>
</workbook>
</file>

<file path=xl/sharedStrings.xml><?xml version="1.0" encoding="utf-8"?>
<sst xmlns="http://schemas.openxmlformats.org/spreadsheetml/2006/main" count="129" uniqueCount="124">
  <si>
    <t>ROMÂNIA</t>
  </si>
  <si>
    <t>JUDEŢUL MUREŞ</t>
  </si>
  <si>
    <t>CONSILIUL JUDEŢEAN</t>
  </si>
  <si>
    <t>lei (RON)</t>
  </si>
  <si>
    <t>lei noi</t>
  </si>
  <si>
    <t>Nr.</t>
  </si>
  <si>
    <t>BUGET</t>
  </si>
  <si>
    <t>INFLUENŢE</t>
  </si>
  <si>
    <t>crt</t>
  </si>
  <si>
    <t>Localitatea</t>
  </si>
  <si>
    <t>INIŢIAL</t>
  </si>
  <si>
    <t>asist. pers.</t>
  </si>
  <si>
    <t>transport hand.</t>
  </si>
  <si>
    <t>total</t>
  </si>
  <si>
    <t>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</si>
  <si>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</si>
  <si>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</si>
  <si>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</si>
  <si>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</si>
  <si>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</si>
  <si>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</si>
  <si>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</si>
  <si>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</si>
  <si>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</si>
  <si>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</si>
  <si>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</si>
  <si>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</si>
  <si>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</si>
  <si>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</si>
  <si>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</si>
  <si>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</si>
  <si>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</si>
  <si>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</si>
  <si>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</si>
  <si>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</si>
  <si>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</si>
  <si>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</si>
  <si>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</si>
  <si>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</si>
  <si>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</si>
  <si>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</si>
  <si>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</si>
  <si>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</si>
  <si>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</si>
  <si>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</si>
  <si>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</si>
  <si>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</si>
  <si>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</si>
  <si>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</si>
  <si>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</si>
  <si>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</si>
  <si>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</si>
  <si>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</si>
  <si>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</si>
  <si>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</si>
  <si>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</si>
  <si>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</si>
  <si>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</si>
  <si>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</si>
  <si>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</si>
  <si>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</si>
  <si>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</si>
  <si>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</si>
  <si>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</si>
  <si>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</si>
  <si>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</si>
  <si>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</si>
  <si>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</si>
  <si>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</si>
  <si>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</si>
  <si>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</si>
  <si>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</si>
  <si>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</si>
  <si>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</si>
  <si>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</si>
  <si>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</si>
  <si>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</si>
  <si>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</si>
  <si>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</si>
  <si>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</si>
  <si>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</si>
  <si>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</si>
  <si>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</si>
  <si>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</si>
  <si>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</si>
  <si>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</si>
  <si>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</si>
  <si>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</si>
  <si>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</si>
  <si>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</si>
  <si>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</si>
  <si>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</si>
  <si>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</si>
  <si>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</si>
  <si>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</si>
  <si>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</si>
  <si>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</si>
  <si>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</si>
  <si>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</si>
  <si>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</si>
  <si>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</si>
  <si>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</si>
  <si>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</si>
  <si>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</si>
  <si>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</si>
  <si>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</si>
  <si>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</si>
  <si>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</si>
  <si>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</si>
  <si>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</si>
  <si>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</si>
  <si>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</si>
  <si>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</si>
  <si>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</si>
  <si>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</si>
  <si>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</si>
  <si>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</si>
  <si>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</si>
  <si>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</si>
  <si>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</si>
  <si>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</si>
  <si>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nr. 3  la Hotărârea nr.____</t>
  </si>
  <si>
    <t xml:space="preserve">Sume defalcate  din taxa pe valoarea adăugată pentru acoperirea </t>
  </si>
  <si>
    <t>ajutorului social şi ajutorului pentru încălzirea cu lemne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</si>
</sst>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0" fillId="0" borderId="0" xfId="0" applyNumberFormat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vari%20Florentina\AJUTOAR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TIFICARE 2004 MAI pregatire"/>
      <sheetName val="buget 2005 pregatire"/>
      <sheetName val="ANEXA APROBARE 2005 ROL"/>
      <sheetName val="anexa aprobare 2005 RON"/>
      <sheetName val="schimbare sursa MINUS"/>
      <sheetName val="schimbare sursa PLUS"/>
      <sheetName val="pregatire rectificare 2005"/>
      <sheetName val="CALCUL RECTIFICARE 2005"/>
      <sheetName val="sinteza  rectificare  2005"/>
      <sheetName val="FOAIE LUCRU AJUTOARE "/>
      <sheetName val="tabel localitati"/>
      <sheetName val="FOAIE LUCRU AJUTOARE 2005"/>
      <sheetName val="FORMULA CAPACITATE"/>
      <sheetName val="RECTIFICARE DECEMBRIE 2005"/>
      <sheetName val="anexa rectificare 2005"/>
      <sheetName val="pregatire buget 2006"/>
      <sheetName val="anexa 2006 buget"/>
    </sheetNames>
    <sheetDataSet>
      <sheetData sheetId="13">
        <row r="14">
          <cell r="R14">
            <v>101187</v>
          </cell>
        </row>
        <row r="15">
          <cell r="R15">
            <v>19737</v>
          </cell>
        </row>
        <row r="16">
          <cell r="R16">
            <v>60310</v>
          </cell>
        </row>
        <row r="17">
          <cell r="R17">
            <v>58808</v>
          </cell>
        </row>
        <row r="18">
          <cell r="R18">
            <v>0</v>
          </cell>
        </row>
        <row r="19">
          <cell r="R19">
            <v>19676</v>
          </cell>
        </row>
        <row r="20">
          <cell r="R20">
            <v>35814</v>
          </cell>
        </row>
        <row r="21">
          <cell r="R21">
            <v>54752</v>
          </cell>
        </row>
        <row r="22">
          <cell r="R22">
            <v>30847</v>
          </cell>
        </row>
        <row r="23">
          <cell r="R23">
            <v>3208</v>
          </cell>
        </row>
        <row r="24">
          <cell r="R24">
            <v>15115</v>
          </cell>
        </row>
        <row r="25">
          <cell r="R25">
            <v>21450</v>
          </cell>
        </row>
        <row r="26">
          <cell r="R26">
            <v>17638</v>
          </cell>
        </row>
        <row r="27">
          <cell r="R27">
            <v>25055</v>
          </cell>
        </row>
        <row r="28">
          <cell r="R28">
            <v>22241</v>
          </cell>
        </row>
        <row r="29">
          <cell r="R29">
            <v>31256</v>
          </cell>
        </row>
        <row r="30">
          <cell r="R30">
            <v>5000</v>
          </cell>
        </row>
        <row r="31">
          <cell r="R31">
            <v>87021</v>
          </cell>
        </row>
        <row r="32">
          <cell r="R32">
            <v>95666</v>
          </cell>
        </row>
        <row r="33">
          <cell r="R33">
            <v>16018</v>
          </cell>
        </row>
        <row r="34">
          <cell r="R34">
            <v>41981</v>
          </cell>
        </row>
        <row r="35">
          <cell r="R35">
            <v>6149</v>
          </cell>
        </row>
        <row r="36">
          <cell r="R36">
            <v>26361</v>
          </cell>
        </row>
        <row r="37">
          <cell r="R37">
            <v>29627</v>
          </cell>
        </row>
        <row r="38">
          <cell r="R38">
            <v>3553</v>
          </cell>
        </row>
        <row r="39">
          <cell r="R39">
            <v>8934</v>
          </cell>
        </row>
        <row r="40">
          <cell r="R40">
            <v>8617</v>
          </cell>
        </row>
        <row r="41">
          <cell r="R41">
            <v>2127</v>
          </cell>
        </row>
        <row r="42">
          <cell r="R42">
            <v>9440</v>
          </cell>
        </row>
        <row r="43">
          <cell r="R43">
            <v>44589</v>
          </cell>
        </row>
        <row r="44">
          <cell r="R44">
            <v>10126</v>
          </cell>
        </row>
        <row r="45">
          <cell r="R45">
            <v>7640</v>
          </cell>
        </row>
        <row r="46">
          <cell r="R46">
            <v>7051</v>
          </cell>
        </row>
        <row r="47">
          <cell r="R47">
            <v>15025</v>
          </cell>
        </row>
        <row r="48">
          <cell r="R48">
            <v>7222</v>
          </cell>
        </row>
        <row r="49">
          <cell r="R49">
            <v>2275</v>
          </cell>
        </row>
        <row r="50">
          <cell r="R50">
            <v>6408</v>
          </cell>
        </row>
        <row r="51">
          <cell r="R51">
            <v>2182</v>
          </cell>
        </row>
        <row r="52">
          <cell r="R52">
            <v>30362</v>
          </cell>
        </row>
        <row r="53">
          <cell r="R53">
            <v>1125</v>
          </cell>
        </row>
        <row r="54">
          <cell r="R54">
            <v>6377</v>
          </cell>
        </row>
        <row r="55">
          <cell r="R55">
            <v>23226</v>
          </cell>
        </row>
        <row r="56">
          <cell r="R56">
            <v>10891</v>
          </cell>
        </row>
        <row r="57">
          <cell r="R57">
            <v>18178</v>
          </cell>
        </row>
        <row r="58">
          <cell r="R58">
            <v>12570</v>
          </cell>
        </row>
        <row r="59">
          <cell r="R59">
            <v>13169</v>
          </cell>
        </row>
        <row r="60">
          <cell r="R60">
            <v>5957</v>
          </cell>
        </row>
        <row r="61">
          <cell r="R61">
            <v>11010</v>
          </cell>
        </row>
        <row r="62">
          <cell r="R62">
            <v>16140</v>
          </cell>
        </row>
        <row r="63">
          <cell r="R63">
            <v>15582</v>
          </cell>
        </row>
        <row r="64">
          <cell r="R64">
            <v>30738</v>
          </cell>
        </row>
        <row r="65">
          <cell r="R65">
            <v>51262</v>
          </cell>
        </row>
        <row r="66">
          <cell r="R66">
            <v>11616</v>
          </cell>
        </row>
        <row r="67">
          <cell r="R67">
            <v>28385</v>
          </cell>
        </row>
        <row r="68">
          <cell r="R68">
            <v>4928</v>
          </cell>
        </row>
        <row r="69">
          <cell r="R69">
            <v>29132</v>
          </cell>
        </row>
        <row r="70">
          <cell r="R70">
            <v>3478</v>
          </cell>
        </row>
        <row r="71">
          <cell r="R71">
            <v>13582</v>
          </cell>
        </row>
        <row r="72">
          <cell r="R72">
            <v>15213</v>
          </cell>
        </row>
        <row r="73">
          <cell r="R73">
            <v>9036</v>
          </cell>
        </row>
        <row r="74">
          <cell r="R74">
            <v>14756</v>
          </cell>
        </row>
        <row r="75">
          <cell r="R75">
            <v>2870</v>
          </cell>
        </row>
        <row r="76">
          <cell r="R76">
            <v>10983</v>
          </cell>
        </row>
        <row r="77">
          <cell r="R77">
            <v>4908</v>
          </cell>
        </row>
        <row r="78">
          <cell r="R78">
            <v>2410</v>
          </cell>
        </row>
        <row r="79">
          <cell r="R79">
            <v>51511</v>
          </cell>
        </row>
        <row r="80">
          <cell r="R80">
            <v>8420</v>
          </cell>
        </row>
        <row r="81">
          <cell r="R81">
            <v>30132</v>
          </cell>
        </row>
        <row r="82">
          <cell r="R82">
            <v>4057</v>
          </cell>
        </row>
        <row r="83">
          <cell r="R83">
            <v>19142</v>
          </cell>
        </row>
        <row r="84">
          <cell r="R84">
            <v>2379</v>
          </cell>
        </row>
        <row r="85">
          <cell r="R85">
            <v>21402</v>
          </cell>
        </row>
        <row r="86">
          <cell r="R86">
            <v>11465</v>
          </cell>
        </row>
        <row r="87">
          <cell r="R87">
            <v>28113</v>
          </cell>
        </row>
        <row r="88">
          <cell r="R88">
            <v>12067</v>
          </cell>
        </row>
        <row r="89">
          <cell r="R89">
            <v>16244</v>
          </cell>
        </row>
        <row r="90">
          <cell r="R90">
            <v>24196</v>
          </cell>
        </row>
        <row r="91">
          <cell r="R91">
            <v>3630</v>
          </cell>
        </row>
        <row r="92">
          <cell r="R92">
            <v>22451</v>
          </cell>
        </row>
        <row r="93">
          <cell r="R93">
            <v>31476</v>
          </cell>
        </row>
        <row r="94">
          <cell r="R94">
            <v>4674</v>
          </cell>
        </row>
        <row r="95">
          <cell r="R95">
            <v>24922</v>
          </cell>
        </row>
        <row r="96">
          <cell r="R96">
            <v>18233</v>
          </cell>
        </row>
        <row r="97">
          <cell r="R97">
            <v>66588</v>
          </cell>
        </row>
        <row r="98">
          <cell r="R98">
            <v>23379</v>
          </cell>
        </row>
        <row r="99">
          <cell r="R99">
            <v>0</v>
          </cell>
        </row>
        <row r="100">
          <cell r="R100">
            <v>7043</v>
          </cell>
        </row>
        <row r="101">
          <cell r="R101">
            <v>2749</v>
          </cell>
        </row>
        <row r="102">
          <cell r="R102">
            <v>13936</v>
          </cell>
        </row>
        <row r="103">
          <cell r="R103">
            <v>5075</v>
          </cell>
        </row>
        <row r="104">
          <cell r="R104">
            <v>15024</v>
          </cell>
        </row>
        <row r="105">
          <cell r="R105">
            <v>5293</v>
          </cell>
        </row>
        <row r="106">
          <cell r="R106">
            <v>5105</v>
          </cell>
        </row>
        <row r="107">
          <cell r="R107">
            <v>3954</v>
          </cell>
        </row>
        <row r="108">
          <cell r="R108">
            <v>8953</v>
          </cell>
        </row>
        <row r="109">
          <cell r="R109">
            <v>8147</v>
          </cell>
        </row>
        <row r="110">
          <cell r="R110">
            <v>2651</v>
          </cell>
        </row>
        <row r="111">
          <cell r="R111">
            <v>24238</v>
          </cell>
        </row>
        <row r="112">
          <cell r="R112">
            <v>61335</v>
          </cell>
        </row>
        <row r="113">
          <cell r="R113">
            <v>5008</v>
          </cell>
        </row>
        <row r="114">
          <cell r="R114">
            <v>33684</v>
          </cell>
        </row>
        <row r="115">
          <cell r="R115">
            <v>15334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24.421875" style="0" hidden="1" customWidth="1"/>
    <col min="4" max="4" width="16.57421875" style="0" customWidth="1"/>
    <col min="5" max="5" width="12.7109375" style="0" hidden="1" customWidth="1"/>
    <col min="6" max="6" width="10.00390625" style="0" hidden="1" customWidth="1"/>
    <col min="7" max="7" width="11.140625" style="0" hidden="1" customWidth="1"/>
    <col min="8" max="8" width="10.8515625" style="0" hidden="1" customWidth="1"/>
    <col min="9" max="9" width="16.140625" style="0" customWidth="1"/>
    <col min="10" max="10" width="18.00390625" style="0" customWidth="1"/>
    <col min="11" max="11" width="16.7109375" style="0" hidden="1" customWidth="1"/>
    <col min="12" max="14" width="9.140625" style="0" hidden="1" customWidth="1"/>
    <col min="15" max="16" width="0" style="0" hidden="1" customWidth="1"/>
  </cols>
  <sheetData>
    <row r="1" spans="1:4" ht="12.75">
      <c r="A1" s="1" t="s">
        <v>0</v>
      </c>
      <c r="B1" s="1"/>
      <c r="C1" s="1"/>
      <c r="D1" s="1"/>
    </row>
    <row r="2" spans="1:10" ht="12.75">
      <c r="A2" s="1" t="s">
        <v>1</v>
      </c>
      <c r="B2" s="1"/>
      <c r="C2" s="2"/>
      <c r="D2" s="2"/>
      <c r="E2" s="38" t="s">
        <v>121</v>
      </c>
      <c r="F2" s="38"/>
      <c r="G2" s="38"/>
      <c r="H2" s="38"/>
      <c r="I2" s="38"/>
      <c r="J2" s="38"/>
    </row>
    <row r="3" spans="1:4" ht="12.75">
      <c r="A3" s="1" t="s">
        <v>2</v>
      </c>
      <c r="B3" s="1"/>
      <c r="C3" s="1"/>
      <c r="D3" s="1"/>
    </row>
    <row r="4" spans="1:4" ht="12.75">
      <c r="A4" s="1"/>
      <c r="B4" s="1"/>
      <c r="C4" s="1"/>
      <c r="D4" s="1"/>
    </row>
    <row r="5" spans="1:11" ht="12.75">
      <c r="A5" s="39" t="s">
        <v>122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9" t="s">
        <v>123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.75" customHeight="1" thickBot="1">
      <c r="C8" s="2"/>
      <c r="D8" s="2"/>
      <c r="J8" s="2" t="s">
        <v>3</v>
      </c>
      <c r="K8" s="2" t="s">
        <v>4</v>
      </c>
    </row>
    <row r="9" spans="1:11" ht="17.25" customHeight="1" thickBot="1">
      <c r="A9" s="4" t="s">
        <v>5</v>
      </c>
      <c r="B9" s="5"/>
      <c r="C9" s="5" t="s">
        <v>6</v>
      </c>
      <c r="D9" s="5" t="s">
        <v>6</v>
      </c>
      <c r="E9" s="40" t="s">
        <v>7</v>
      </c>
      <c r="F9" s="41"/>
      <c r="G9" s="41"/>
      <c r="H9" s="42"/>
      <c r="I9" s="4"/>
      <c r="J9" s="6" t="s">
        <v>6</v>
      </c>
      <c r="K9" s="7" t="s">
        <v>6</v>
      </c>
    </row>
    <row r="10" spans="1:11" ht="19.5" customHeight="1" thickBot="1">
      <c r="A10" s="8" t="s">
        <v>8</v>
      </c>
      <c r="B10" s="9" t="s">
        <v>9</v>
      </c>
      <c r="C10" s="9"/>
      <c r="D10" s="10" t="s">
        <v>10</v>
      </c>
      <c r="E10" s="8" t="s">
        <v>11</v>
      </c>
      <c r="F10" s="11"/>
      <c r="G10" s="10" t="s">
        <v>12</v>
      </c>
      <c r="H10" s="12" t="s">
        <v>13</v>
      </c>
      <c r="I10" s="10" t="s">
        <v>7</v>
      </c>
      <c r="J10" s="8" t="s">
        <v>14</v>
      </c>
      <c r="K10" s="13" t="s">
        <v>14</v>
      </c>
    </row>
    <row r="11" spans="1:11" ht="14.25" thickBot="1">
      <c r="A11" s="14">
        <v>0</v>
      </c>
      <c r="B11" s="14">
        <v>1</v>
      </c>
      <c r="C11" s="8">
        <v>2</v>
      </c>
      <c r="D11" s="8">
        <v>2</v>
      </c>
      <c r="E11" s="10">
        <v>3</v>
      </c>
      <c r="F11" s="11"/>
      <c r="G11" s="15">
        <v>4</v>
      </c>
      <c r="H11" s="15">
        <v>5</v>
      </c>
      <c r="I11" s="15">
        <v>3</v>
      </c>
      <c r="J11" s="14">
        <v>4</v>
      </c>
      <c r="K11" s="16">
        <v>4</v>
      </c>
    </row>
    <row r="12" spans="1:15" ht="13.5">
      <c r="A12" s="17"/>
      <c r="B12" s="18" t="s">
        <v>15</v>
      </c>
      <c r="C12" s="19">
        <f aca="true" t="shared" si="0" ref="C12:O12">C13+C14+C15</f>
        <v>93693780</v>
      </c>
      <c r="D12" s="19">
        <f t="shared" si="0"/>
        <v>5940610</v>
      </c>
      <c r="E12" s="19">
        <f t="shared" si="0"/>
        <v>2175945</v>
      </c>
      <c r="F12" s="19">
        <f t="shared" si="0"/>
        <v>9369378</v>
      </c>
      <c r="G12" s="19">
        <f t="shared" si="0"/>
        <v>530055</v>
      </c>
      <c r="H12" s="19">
        <f t="shared" si="0"/>
        <v>2706000</v>
      </c>
      <c r="I12" s="19">
        <f t="shared" si="0"/>
        <v>2000000</v>
      </c>
      <c r="J12" s="19">
        <f t="shared" si="0"/>
        <v>7940610</v>
      </c>
      <c r="K12" s="19">
        <f t="shared" si="0"/>
        <v>10116555</v>
      </c>
      <c r="L12" s="19">
        <f t="shared" si="0"/>
        <v>14256173</v>
      </c>
      <c r="M12" s="19">
        <f t="shared" si="0"/>
        <v>-2000000</v>
      </c>
      <c r="N12" s="19">
        <f t="shared" si="0"/>
        <v>-102</v>
      </c>
      <c r="O12" s="19">
        <f t="shared" si="0"/>
        <v>1978550</v>
      </c>
    </row>
    <row r="13" spans="1:15" ht="13.5">
      <c r="A13" s="20"/>
      <c r="B13" s="21" t="s">
        <v>16</v>
      </c>
      <c r="C13" s="22">
        <f aca="true" t="shared" si="1" ref="C13:O13">C16+C17+C18+C19</f>
        <v>36992052</v>
      </c>
      <c r="D13" s="22">
        <f t="shared" si="1"/>
        <v>745373</v>
      </c>
      <c r="E13" s="22">
        <f t="shared" si="1"/>
        <v>536431</v>
      </c>
      <c r="F13" s="22">
        <f t="shared" si="1"/>
        <v>3699205.1999999997</v>
      </c>
      <c r="G13" s="22">
        <f t="shared" si="1"/>
        <v>530055</v>
      </c>
      <c r="H13" s="22">
        <f t="shared" si="1"/>
        <v>1066486</v>
      </c>
      <c r="I13" s="22">
        <f t="shared" si="1"/>
        <v>240042</v>
      </c>
      <c r="J13" s="22">
        <f t="shared" si="1"/>
        <v>985415</v>
      </c>
      <c r="K13" s="22">
        <f t="shared" si="1"/>
        <v>1521846</v>
      </c>
      <c r="L13" s="22">
        <f t="shared" si="1"/>
        <v>1673777</v>
      </c>
      <c r="M13" s="22">
        <f t="shared" si="1"/>
        <v>-569694</v>
      </c>
      <c r="N13" s="22">
        <f t="shared" si="1"/>
        <v>-4</v>
      </c>
      <c r="O13" s="22">
        <f t="shared" si="1"/>
        <v>240042</v>
      </c>
    </row>
    <row r="14" spans="1:15" ht="13.5">
      <c r="A14" s="20"/>
      <c r="B14" s="21" t="s">
        <v>17</v>
      </c>
      <c r="C14" s="22">
        <f aca="true" t="shared" si="2" ref="C14:O14">C20+C21+C22+C23+C24+C25+C26</f>
        <v>9126648</v>
      </c>
      <c r="D14" s="22">
        <f t="shared" si="2"/>
        <v>552485</v>
      </c>
      <c r="E14" s="22">
        <f t="shared" si="2"/>
        <v>140270</v>
      </c>
      <c r="F14" s="22">
        <f t="shared" si="2"/>
        <v>912664.8</v>
      </c>
      <c r="G14" s="22">
        <f t="shared" si="2"/>
        <v>0</v>
      </c>
      <c r="H14" s="22">
        <f t="shared" si="2"/>
        <v>140270</v>
      </c>
      <c r="I14" s="22">
        <f t="shared" si="2"/>
        <v>159412</v>
      </c>
      <c r="J14" s="22">
        <f t="shared" si="2"/>
        <v>711897</v>
      </c>
      <c r="K14" s="22">
        <f t="shared" si="2"/>
        <v>852167</v>
      </c>
      <c r="L14" s="22">
        <f t="shared" si="2"/>
        <v>1331076</v>
      </c>
      <c r="M14" s="22">
        <f t="shared" si="2"/>
        <v>-192988</v>
      </c>
      <c r="N14" s="22">
        <f t="shared" si="2"/>
        <v>-7</v>
      </c>
      <c r="O14" s="22">
        <f t="shared" si="2"/>
        <v>159412</v>
      </c>
    </row>
    <row r="15" spans="1:15" ht="14.25" thickBot="1">
      <c r="A15" s="23"/>
      <c r="B15" s="31" t="s">
        <v>18</v>
      </c>
      <c r="C15" s="32">
        <f aca="true" t="shared" si="3" ref="C15:O15">SUM(C27:C117)</f>
        <v>47575080</v>
      </c>
      <c r="D15" s="32">
        <f t="shared" si="3"/>
        <v>4642752</v>
      </c>
      <c r="E15" s="32">
        <f t="shared" si="3"/>
        <v>1499244</v>
      </c>
      <c r="F15" s="32">
        <f t="shared" si="3"/>
        <v>4757508.000000001</v>
      </c>
      <c r="G15" s="32">
        <f t="shared" si="3"/>
        <v>0</v>
      </c>
      <c r="H15" s="32">
        <f t="shared" si="3"/>
        <v>1499244</v>
      </c>
      <c r="I15" s="32">
        <f t="shared" si="3"/>
        <v>1600546</v>
      </c>
      <c r="J15" s="32">
        <f t="shared" si="3"/>
        <v>6243298</v>
      </c>
      <c r="K15" s="24">
        <f t="shared" si="3"/>
        <v>7742542</v>
      </c>
      <c r="L15" s="24">
        <f t="shared" si="3"/>
        <v>11251320</v>
      </c>
      <c r="M15" s="24">
        <f t="shared" si="3"/>
        <v>-1237318</v>
      </c>
      <c r="N15" s="24">
        <f t="shared" si="3"/>
        <v>-91</v>
      </c>
      <c r="O15" s="24">
        <f t="shared" si="3"/>
        <v>1579096</v>
      </c>
    </row>
    <row r="16" spans="1:16" ht="13.5">
      <c r="A16" s="33">
        <v>1</v>
      </c>
      <c r="B16" s="33" t="s">
        <v>19</v>
      </c>
      <c r="C16" s="33">
        <v>22476798</v>
      </c>
      <c r="D16" s="33">
        <v>238328</v>
      </c>
      <c r="E16" s="33">
        <v>396959</v>
      </c>
      <c r="F16" s="34">
        <f>C16/10</f>
        <v>2247679.8</v>
      </c>
      <c r="G16" s="33">
        <v>400000</v>
      </c>
      <c r="H16" s="33">
        <f>E16+G16</f>
        <v>796959</v>
      </c>
      <c r="I16" s="33">
        <f>'[1]RECTIFICARE DECEMBRIE 2005'!R14</f>
        <v>101187</v>
      </c>
      <c r="J16" s="33">
        <f>D16+I16</f>
        <v>339515</v>
      </c>
      <c r="K16" s="26">
        <f>E16+J16</f>
        <v>736474</v>
      </c>
      <c r="L16">
        <v>705547</v>
      </c>
      <c r="M16" s="25">
        <v>-291709</v>
      </c>
      <c r="N16">
        <v>-1</v>
      </c>
      <c r="O16" s="35">
        <f aca="true" t="shared" si="4" ref="O16:O26">MIN(I16,L16)</f>
        <v>101187</v>
      </c>
      <c r="P16">
        <f>O16*100/L16</f>
        <v>14.34163847341141</v>
      </c>
    </row>
    <row r="17" spans="1:16" ht="13.5">
      <c r="A17" s="36">
        <v>2</v>
      </c>
      <c r="B17" s="36" t="s">
        <v>20</v>
      </c>
      <c r="C17" s="36">
        <v>2864214</v>
      </c>
      <c r="D17" s="36">
        <v>46096</v>
      </c>
      <c r="E17" s="36">
        <v>23646</v>
      </c>
      <c r="F17" s="37">
        <f aca="true" t="shared" si="5" ref="F17:F80">C17/10</f>
        <v>286421.4</v>
      </c>
      <c r="G17" s="36">
        <v>65435</v>
      </c>
      <c r="H17" s="36">
        <f aca="true" t="shared" si="6" ref="H17:H80">E17+G17</f>
        <v>89081</v>
      </c>
      <c r="I17" s="36">
        <f>'[1]RECTIFICARE DECEMBRIE 2005'!R15</f>
        <v>19737</v>
      </c>
      <c r="J17" s="36">
        <f aca="true" t="shared" si="7" ref="J17:K32">D17+I17</f>
        <v>65833</v>
      </c>
      <c r="K17" s="28">
        <f t="shared" si="7"/>
        <v>89479</v>
      </c>
      <c r="L17">
        <v>137629</v>
      </c>
      <c r="M17" s="27"/>
      <c r="N17">
        <v>-1</v>
      </c>
      <c r="O17" s="35">
        <f t="shared" si="4"/>
        <v>19737</v>
      </c>
      <c r="P17">
        <f aca="true" t="shared" si="8" ref="P17:P80">O17*100/L17</f>
        <v>14.34072760828023</v>
      </c>
    </row>
    <row r="18" spans="1:16" ht="13.5">
      <c r="A18" s="36">
        <v>3</v>
      </c>
      <c r="B18" s="36" t="s">
        <v>21</v>
      </c>
      <c r="C18" s="36">
        <v>5340060</v>
      </c>
      <c r="D18" s="36">
        <v>213215</v>
      </c>
      <c r="E18" s="36">
        <v>58794</v>
      </c>
      <c r="F18" s="37">
        <f t="shared" si="5"/>
        <v>534006</v>
      </c>
      <c r="G18" s="36"/>
      <c r="H18" s="36">
        <f t="shared" si="6"/>
        <v>58794</v>
      </c>
      <c r="I18" s="36">
        <f>'[1]RECTIFICARE DECEMBRIE 2005'!R16</f>
        <v>60310</v>
      </c>
      <c r="J18" s="36">
        <f t="shared" si="7"/>
        <v>273525</v>
      </c>
      <c r="K18" s="28">
        <f t="shared" si="7"/>
        <v>332319</v>
      </c>
      <c r="L18">
        <v>420535</v>
      </c>
      <c r="M18" s="27">
        <v>-198855</v>
      </c>
      <c r="N18">
        <v>-1</v>
      </c>
      <c r="O18" s="35">
        <f t="shared" si="4"/>
        <v>60310</v>
      </c>
      <c r="P18">
        <f t="shared" si="8"/>
        <v>14.341255781326169</v>
      </c>
    </row>
    <row r="19" spans="1:16" ht="13.5">
      <c r="A19" s="36">
        <v>4</v>
      </c>
      <c r="B19" s="36" t="s">
        <v>22</v>
      </c>
      <c r="C19" s="36">
        <v>6310980</v>
      </c>
      <c r="D19" s="36">
        <v>247734</v>
      </c>
      <c r="E19" s="36">
        <v>57032</v>
      </c>
      <c r="F19" s="37">
        <f t="shared" si="5"/>
        <v>631098</v>
      </c>
      <c r="G19" s="36">
        <v>64620</v>
      </c>
      <c r="H19" s="36">
        <f t="shared" si="6"/>
        <v>121652</v>
      </c>
      <c r="I19" s="36">
        <f>'[1]RECTIFICARE DECEMBRIE 2005'!R17</f>
        <v>58808</v>
      </c>
      <c r="J19" s="36">
        <f t="shared" si="7"/>
        <v>306542</v>
      </c>
      <c r="K19" s="28">
        <f t="shared" si="7"/>
        <v>363574</v>
      </c>
      <c r="L19">
        <v>410066</v>
      </c>
      <c r="M19" s="27">
        <v>-79130</v>
      </c>
      <c r="N19">
        <v>-1</v>
      </c>
      <c r="O19" s="35">
        <f t="shared" si="4"/>
        <v>58808</v>
      </c>
      <c r="P19">
        <f t="shared" si="8"/>
        <v>14.341106065852815</v>
      </c>
    </row>
    <row r="20" spans="1:16" ht="13.5">
      <c r="A20" s="36">
        <v>1</v>
      </c>
      <c r="B20" s="36" t="s">
        <v>23</v>
      </c>
      <c r="C20" s="36">
        <v>2038932</v>
      </c>
      <c r="D20" s="36">
        <v>72873</v>
      </c>
      <c r="E20" s="36">
        <v>37513</v>
      </c>
      <c r="F20" s="37">
        <f t="shared" si="5"/>
        <v>203893.2</v>
      </c>
      <c r="G20" s="37"/>
      <c r="H20" s="36">
        <f t="shared" si="6"/>
        <v>37513</v>
      </c>
      <c r="I20" s="36">
        <f>'[1]RECTIFICARE DECEMBRIE 2005'!R18</f>
        <v>0</v>
      </c>
      <c r="J20" s="36">
        <f t="shared" si="7"/>
        <v>72873</v>
      </c>
      <c r="K20" s="28">
        <f t="shared" si="7"/>
        <v>110386</v>
      </c>
      <c r="L20">
        <v>219499</v>
      </c>
      <c r="M20" s="27">
        <v>-98406</v>
      </c>
      <c r="N20">
        <v>-1</v>
      </c>
      <c r="O20" s="35">
        <f t="shared" si="4"/>
        <v>0</v>
      </c>
      <c r="P20">
        <f t="shared" si="8"/>
        <v>0</v>
      </c>
    </row>
    <row r="21" spans="1:16" ht="13.5">
      <c r="A21" s="36">
        <v>2</v>
      </c>
      <c r="B21" s="36" t="s">
        <v>24</v>
      </c>
      <c r="C21" s="36">
        <v>1553472</v>
      </c>
      <c r="D21" s="36">
        <v>126421</v>
      </c>
      <c r="E21" s="36">
        <v>9707</v>
      </c>
      <c r="F21" s="37">
        <f t="shared" si="5"/>
        <v>155347.2</v>
      </c>
      <c r="G21" s="37"/>
      <c r="H21" s="36">
        <f t="shared" si="6"/>
        <v>9707</v>
      </c>
      <c r="I21" s="36">
        <f>'[1]RECTIFICARE DECEMBRIE 2005'!R19</f>
        <v>19676</v>
      </c>
      <c r="J21" s="36">
        <f t="shared" si="7"/>
        <v>146097</v>
      </c>
      <c r="K21" s="28">
        <f t="shared" si="7"/>
        <v>155804</v>
      </c>
      <c r="L21">
        <v>137204</v>
      </c>
      <c r="M21" s="27">
        <v>-19331</v>
      </c>
      <c r="N21">
        <v>-1</v>
      </c>
      <c r="O21" s="35">
        <f t="shared" si="4"/>
        <v>19676</v>
      </c>
      <c r="P21">
        <f t="shared" si="8"/>
        <v>14.340689775808286</v>
      </c>
    </row>
    <row r="22" spans="1:16" ht="13.5">
      <c r="A22" s="36">
        <v>3</v>
      </c>
      <c r="B22" s="36" t="s">
        <v>25</v>
      </c>
      <c r="C22" s="36">
        <v>1602018</v>
      </c>
      <c r="D22" s="36">
        <v>91130</v>
      </c>
      <c r="E22" s="36">
        <v>27732</v>
      </c>
      <c r="F22" s="37">
        <f t="shared" si="5"/>
        <v>160201.8</v>
      </c>
      <c r="G22" s="37"/>
      <c r="H22" s="36">
        <f t="shared" si="6"/>
        <v>27732</v>
      </c>
      <c r="I22" s="36">
        <f>'[1]RECTIFICARE DECEMBRIE 2005'!R20</f>
        <v>35814</v>
      </c>
      <c r="J22" s="36">
        <f t="shared" si="7"/>
        <v>126944</v>
      </c>
      <c r="K22" s="28">
        <f t="shared" si="7"/>
        <v>154676</v>
      </c>
      <c r="L22">
        <v>249734</v>
      </c>
      <c r="M22" s="27"/>
      <c r="N22">
        <v>-1</v>
      </c>
      <c r="O22" s="35">
        <f t="shared" si="4"/>
        <v>35814</v>
      </c>
      <c r="P22">
        <f t="shared" si="8"/>
        <v>14.340858673628741</v>
      </c>
    </row>
    <row r="23" spans="1:16" ht="13.5">
      <c r="A23" s="36">
        <v>4</v>
      </c>
      <c r="B23" s="36" t="s">
        <v>26</v>
      </c>
      <c r="C23" s="36">
        <v>1019466</v>
      </c>
      <c r="D23" s="36">
        <v>114044</v>
      </c>
      <c r="E23" s="36">
        <v>2803</v>
      </c>
      <c r="F23" s="37">
        <f t="shared" si="5"/>
        <v>101946.6</v>
      </c>
      <c r="G23" s="37"/>
      <c r="H23" s="36">
        <f t="shared" si="6"/>
        <v>2803</v>
      </c>
      <c r="I23" s="36">
        <f>'[1]RECTIFICARE DECEMBRIE 2005'!R21</f>
        <v>54752</v>
      </c>
      <c r="J23" s="36">
        <f t="shared" si="7"/>
        <v>168796</v>
      </c>
      <c r="K23" s="28">
        <f t="shared" si="7"/>
        <v>171599</v>
      </c>
      <c r="L23">
        <v>381781</v>
      </c>
      <c r="M23" s="27">
        <v>-15806</v>
      </c>
      <c r="N23">
        <v>-1</v>
      </c>
      <c r="O23" s="35">
        <f t="shared" si="4"/>
        <v>54752</v>
      </c>
      <c r="P23">
        <f t="shared" si="8"/>
        <v>14.341206084116287</v>
      </c>
    </row>
    <row r="24" spans="1:16" ht="13.5">
      <c r="A24" s="36">
        <v>5</v>
      </c>
      <c r="B24" s="36" t="s">
        <v>27</v>
      </c>
      <c r="C24" s="36">
        <v>1359288</v>
      </c>
      <c r="D24" s="36">
        <v>66452</v>
      </c>
      <c r="E24" s="36">
        <v>27402</v>
      </c>
      <c r="F24" s="37">
        <f t="shared" si="5"/>
        <v>135928.8</v>
      </c>
      <c r="G24" s="37"/>
      <c r="H24" s="36">
        <f t="shared" si="6"/>
        <v>27402</v>
      </c>
      <c r="I24" s="36">
        <f>'[1]RECTIFICARE DECEMBRIE 2005'!R22</f>
        <v>30847</v>
      </c>
      <c r="J24" s="36">
        <f t="shared" si="7"/>
        <v>97299</v>
      </c>
      <c r="K24" s="28">
        <f t="shared" si="7"/>
        <v>124701</v>
      </c>
      <c r="L24">
        <v>215098</v>
      </c>
      <c r="M24" s="27">
        <v>-27402</v>
      </c>
      <c r="N24">
        <v>-1</v>
      </c>
      <c r="O24" s="35">
        <f t="shared" si="4"/>
        <v>30847</v>
      </c>
      <c r="P24">
        <f t="shared" si="8"/>
        <v>14.340905075825903</v>
      </c>
    </row>
    <row r="25" spans="1:16" ht="13.5">
      <c r="A25" s="36">
        <v>6</v>
      </c>
      <c r="B25" s="36" t="s">
        <v>28</v>
      </c>
      <c r="C25" s="36">
        <v>970920</v>
      </c>
      <c r="D25" s="36">
        <v>17958</v>
      </c>
      <c r="E25" s="36">
        <v>13229</v>
      </c>
      <c r="F25" s="37">
        <f t="shared" si="5"/>
        <v>97092</v>
      </c>
      <c r="G25" s="37"/>
      <c r="H25" s="36">
        <f t="shared" si="6"/>
        <v>13229</v>
      </c>
      <c r="I25" s="36">
        <f>'[1]RECTIFICARE DECEMBRIE 2005'!R23</f>
        <v>3208</v>
      </c>
      <c r="J25" s="36">
        <f t="shared" si="7"/>
        <v>21166</v>
      </c>
      <c r="K25" s="28">
        <f t="shared" si="7"/>
        <v>34395</v>
      </c>
      <c r="L25">
        <v>22367</v>
      </c>
      <c r="M25" s="27">
        <v>-21756</v>
      </c>
      <c r="N25">
        <v>-1</v>
      </c>
      <c r="O25" s="35">
        <f t="shared" si="4"/>
        <v>3208</v>
      </c>
      <c r="P25">
        <f t="shared" si="8"/>
        <v>14.34255823311128</v>
      </c>
    </row>
    <row r="26" spans="1:16" ht="13.5">
      <c r="A26" s="36">
        <v>7</v>
      </c>
      <c r="B26" s="36" t="s">
        <v>29</v>
      </c>
      <c r="C26" s="36">
        <v>582552</v>
      </c>
      <c r="D26" s="36">
        <v>63607</v>
      </c>
      <c r="E26" s="36">
        <v>21884</v>
      </c>
      <c r="F26" s="37">
        <f t="shared" si="5"/>
        <v>58255.2</v>
      </c>
      <c r="G26" s="37"/>
      <c r="H26" s="36">
        <f t="shared" si="6"/>
        <v>21884</v>
      </c>
      <c r="I26" s="36">
        <f>'[1]RECTIFICARE DECEMBRIE 2005'!R24</f>
        <v>15115</v>
      </c>
      <c r="J26" s="36">
        <f t="shared" si="7"/>
        <v>78722</v>
      </c>
      <c r="K26" s="28">
        <f t="shared" si="7"/>
        <v>100606</v>
      </c>
      <c r="L26">
        <v>105393</v>
      </c>
      <c r="M26" s="27">
        <v>-10287</v>
      </c>
      <c r="N26">
        <v>-1</v>
      </c>
      <c r="O26" s="35">
        <f t="shared" si="4"/>
        <v>15115</v>
      </c>
      <c r="P26">
        <f t="shared" si="8"/>
        <v>14.341559686127162</v>
      </c>
    </row>
    <row r="27" spans="1:16" ht="13.5">
      <c r="A27" s="36">
        <v>1</v>
      </c>
      <c r="B27" s="36" t="s">
        <v>30</v>
      </c>
      <c r="C27" s="36">
        <v>1068012</v>
      </c>
      <c r="D27" s="36">
        <v>71384</v>
      </c>
      <c r="E27" s="36">
        <v>19701</v>
      </c>
      <c r="F27" s="37">
        <f t="shared" si="5"/>
        <v>106801.2</v>
      </c>
      <c r="G27" s="37"/>
      <c r="H27" s="36">
        <f t="shared" si="6"/>
        <v>19701</v>
      </c>
      <c r="I27" s="36">
        <f>'[1]RECTIFICARE DECEMBRIE 2005'!R25</f>
        <v>21450</v>
      </c>
      <c r="J27" s="36">
        <f t="shared" si="7"/>
        <v>92834</v>
      </c>
      <c r="K27" s="28">
        <f t="shared" si="7"/>
        <v>112535</v>
      </c>
      <c r="L27">
        <v>149566</v>
      </c>
      <c r="M27" s="27">
        <v>-345</v>
      </c>
      <c r="N27">
        <v>-1</v>
      </c>
      <c r="O27" s="35"/>
      <c r="P27">
        <f t="shared" si="8"/>
        <v>0</v>
      </c>
    </row>
    <row r="28" spans="1:16" ht="13.5">
      <c r="A28" s="36">
        <v>2</v>
      </c>
      <c r="B28" s="36" t="s">
        <v>31</v>
      </c>
      <c r="C28" s="36">
        <v>1019466</v>
      </c>
      <c r="D28" s="36">
        <v>75236</v>
      </c>
      <c r="E28" s="36">
        <v>25997</v>
      </c>
      <c r="F28" s="37">
        <f t="shared" si="5"/>
        <v>101946.6</v>
      </c>
      <c r="G28" s="37"/>
      <c r="H28" s="36">
        <f t="shared" si="6"/>
        <v>25997</v>
      </c>
      <c r="I28" s="36">
        <f>'[1]RECTIFICARE DECEMBRIE 2005'!R26</f>
        <v>17638</v>
      </c>
      <c r="J28" s="36">
        <f t="shared" si="7"/>
        <v>92874</v>
      </c>
      <c r="K28" s="28">
        <f t="shared" si="7"/>
        <v>118871</v>
      </c>
      <c r="L28">
        <v>122989</v>
      </c>
      <c r="M28" s="27">
        <v>-25000</v>
      </c>
      <c r="N28">
        <v>-1</v>
      </c>
      <c r="O28" s="35">
        <f aca="true" t="shared" si="9" ref="O28:O91">MIN(I28,L28)</f>
        <v>17638</v>
      </c>
      <c r="P28">
        <f t="shared" si="8"/>
        <v>14.34111993755539</v>
      </c>
    </row>
    <row r="29" spans="1:16" ht="13.5">
      <c r="A29" s="36">
        <v>3</v>
      </c>
      <c r="B29" s="36" t="s">
        <v>32</v>
      </c>
      <c r="C29" s="36">
        <v>873828</v>
      </c>
      <c r="D29" s="36">
        <v>60892</v>
      </c>
      <c r="E29" s="36">
        <v>1734</v>
      </c>
      <c r="F29" s="37">
        <f t="shared" si="5"/>
        <v>87382.8</v>
      </c>
      <c r="G29" s="37"/>
      <c r="H29" s="36">
        <f t="shared" si="6"/>
        <v>1734</v>
      </c>
      <c r="I29" s="36">
        <f>'[1]RECTIFICARE DECEMBRIE 2005'!R27</f>
        <v>25055</v>
      </c>
      <c r="J29" s="36">
        <f t="shared" si="7"/>
        <v>85947</v>
      </c>
      <c r="K29" s="28">
        <f t="shared" si="7"/>
        <v>87681</v>
      </c>
      <c r="L29">
        <v>174708</v>
      </c>
      <c r="M29" s="27">
        <v>-11500</v>
      </c>
      <c r="N29">
        <v>-1</v>
      </c>
      <c r="O29" s="35">
        <f t="shared" si="9"/>
        <v>25055</v>
      </c>
      <c r="P29">
        <f t="shared" si="8"/>
        <v>14.341071960070519</v>
      </c>
    </row>
    <row r="30" spans="1:16" ht="13.5">
      <c r="A30" s="36">
        <v>4</v>
      </c>
      <c r="B30" s="36" t="s">
        <v>33</v>
      </c>
      <c r="C30" s="36">
        <v>436914</v>
      </c>
      <c r="D30" s="36">
        <v>51017</v>
      </c>
      <c r="E30" s="36">
        <v>17238</v>
      </c>
      <c r="F30" s="37">
        <f t="shared" si="5"/>
        <v>43691.4</v>
      </c>
      <c r="G30" s="37"/>
      <c r="H30" s="36">
        <f t="shared" si="6"/>
        <v>17238</v>
      </c>
      <c r="I30" s="36">
        <f>'[1]RECTIFICARE DECEMBRIE 2005'!R28</f>
        <v>22241</v>
      </c>
      <c r="J30" s="36">
        <f t="shared" si="7"/>
        <v>73258</v>
      </c>
      <c r="K30" s="28">
        <f t="shared" si="7"/>
        <v>90496</v>
      </c>
      <c r="L30">
        <v>155083</v>
      </c>
      <c r="M30" s="27"/>
      <c r="N30">
        <v>-1</v>
      </c>
      <c r="O30" s="35">
        <f t="shared" si="9"/>
        <v>22241</v>
      </c>
      <c r="P30">
        <f t="shared" si="8"/>
        <v>14.34135269500848</v>
      </c>
    </row>
    <row r="31" spans="1:16" ht="13.5">
      <c r="A31" s="36">
        <v>5</v>
      </c>
      <c r="B31" s="36" t="s">
        <v>34</v>
      </c>
      <c r="C31" s="36">
        <v>436914</v>
      </c>
      <c r="D31" s="36">
        <v>89851</v>
      </c>
      <c r="E31" s="36">
        <v>13620</v>
      </c>
      <c r="F31" s="37">
        <f t="shared" si="5"/>
        <v>43691.4</v>
      </c>
      <c r="G31" s="37"/>
      <c r="H31" s="36">
        <f t="shared" si="6"/>
        <v>13620</v>
      </c>
      <c r="I31" s="36">
        <f>'[1]RECTIFICARE DECEMBRIE 2005'!R29</f>
        <v>31256</v>
      </c>
      <c r="J31" s="36">
        <f t="shared" si="7"/>
        <v>121107</v>
      </c>
      <c r="K31" s="28">
        <f t="shared" si="7"/>
        <v>134727</v>
      </c>
      <c r="L31">
        <v>217949</v>
      </c>
      <c r="M31" s="27">
        <v>-5440</v>
      </c>
      <c r="N31">
        <v>-1</v>
      </c>
      <c r="O31" s="35">
        <f t="shared" si="9"/>
        <v>31256</v>
      </c>
      <c r="P31">
        <f t="shared" si="8"/>
        <v>14.340969676392184</v>
      </c>
    </row>
    <row r="32" spans="1:16" ht="13.5">
      <c r="A32" s="36">
        <v>6</v>
      </c>
      <c r="B32" s="36" t="s">
        <v>35</v>
      </c>
      <c r="C32" s="36">
        <v>291276</v>
      </c>
      <c r="D32" s="36">
        <v>14409</v>
      </c>
      <c r="E32" s="36">
        <v>20283</v>
      </c>
      <c r="F32" s="37">
        <f t="shared" si="5"/>
        <v>29127.6</v>
      </c>
      <c r="G32" s="37"/>
      <c r="H32" s="36">
        <f t="shared" si="6"/>
        <v>20283</v>
      </c>
      <c r="I32" s="36">
        <f>'[1]RECTIFICARE DECEMBRIE 2005'!R30</f>
        <v>5000</v>
      </c>
      <c r="J32" s="36">
        <f t="shared" si="7"/>
        <v>19409</v>
      </c>
      <c r="K32" s="28">
        <f t="shared" si="7"/>
        <v>39692</v>
      </c>
      <c r="L32">
        <v>34866</v>
      </c>
      <c r="M32" s="27">
        <v>-21171</v>
      </c>
      <c r="N32">
        <v>-1</v>
      </c>
      <c r="O32" s="35">
        <f t="shared" si="9"/>
        <v>5000</v>
      </c>
      <c r="P32">
        <f t="shared" si="8"/>
        <v>14.340618367464005</v>
      </c>
    </row>
    <row r="33" spans="1:16" ht="13.5">
      <c r="A33" s="36">
        <v>7</v>
      </c>
      <c r="B33" s="36" t="s">
        <v>36</v>
      </c>
      <c r="C33" s="36">
        <v>776736</v>
      </c>
      <c r="D33" s="36">
        <v>210481</v>
      </c>
      <c r="E33" s="36">
        <v>11549</v>
      </c>
      <c r="F33" s="37">
        <f t="shared" si="5"/>
        <v>77673.6</v>
      </c>
      <c r="G33" s="37"/>
      <c r="H33" s="36">
        <f t="shared" si="6"/>
        <v>11549</v>
      </c>
      <c r="I33" s="36">
        <f>'[1]RECTIFICARE DECEMBRIE 2005'!R31</f>
        <v>87021</v>
      </c>
      <c r="J33" s="36">
        <f aca="true" t="shared" si="10" ref="J33:K48">D33+I33</f>
        <v>297502</v>
      </c>
      <c r="K33" s="28">
        <f t="shared" si="10"/>
        <v>309051</v>
      </c>
      <c r="L33">
        <v>606794</v>
      </c>
      <c r="M33" s="27">
        <v>-19632</v>
      </c>
      <c r="N33">
        <v>-1</v>
      </c>
      <c r="O33" s="35">
        <f t="shared" si="9"/>
        <v>87021</v>
      </c>
      <c r="P33">
        <f t="shared" si="8"/>
        <v>14.341110821794546</v>
      </c>
    </row>
    <row r="34" spans="1:16" ht="13.5">
      <c r="A34" s="36">
        <v>8</v>
      </c>
      <c r="B34" s="36" t="s">
        <v>37</v>
      </c>
      <c r="C34" s="36">
        <v>1310742</v>
      </c>
      <c r="D34" s="36">
        <v>298397</v>
      </c>
      <c r="E34" s="36">
        <v>3604</v>
      </c>
      <c r="F34" s="37">
        <f t="shared" si="5"/>
        <v>131074.2</v>
      </c>
      <c r="G34" s="37"/>
      <c r="H34" s="36">
        <f t="shared" si="6"/>
        <v>3604</v>
      </c>
      <c r="I34" s="36">
        <f>'[1]RECTIFICARE DECEMBRIE 2005'!R32</f>
        <v>95666</v>
      </c>
      <c r="J34" s="36">
        <f t="shared" si="10"/>
        <v>394063</v>
      </c>
      <c r="K34" s="28">
        <f t="shared" si="10"/>
        <v>397667</v>
      </c>
      <c r="L34">
        <v>667078</v>
      </c>
      <c r="M34" s="27">
        <v>-3604</v>
      </c>
      <c r="N34">
        <v>-1</v>
      </c>
      <c r="O34" s="35">
        <f t="shared" si="9"/>
        <v>95666</v>
      </c>
      <c r="P34">
        <f t="shared" si="8"/>
        <v>14.341051571180582</v>
      </c>
    </row>
    <row r="35" spans="1:16" ht="13.5">
      <c r="A35" s="36">
        <v>9</v>
      </c>
      <c r="B35" s="36" t="s">
        <v>38</v>
      </c>
      <c r="C35" s="36">
        <v>825282</v>
      </c>
      <c r="D35" s="36">
        <v>39134</v>
      </c>
      <c r="E35" s="36">
        <v>33214</v>
      </c>
      <c r="F35" s="37">
        <f t="shared" si="5"/>
        <v>82528.2</v>
      </c>
      <c r="G35" s="37"/>
      <c r="H35" s="36">
        <f t="shared" si="6"/>
        <v>33214</v>
      </c>
      <c r="I35" s="36">
        <f>'[1]RECTIFICARE DECEMBRIE 2005'!R33</f>
        <v>16018</v>
      </c>
      <c r="J35" s="36">
        <f t="shared" si="10"/>
        <v>55152</v>
      </c>
      <c r="K35" s="28">
        <f t="shared" si="10"/>
        <v>88366</v>
      </c>
      <c r="L35">
        <v>111691</v>
      </c>
      <c r="M35" s="27"/>
      <c r="N35">
        <v>-1</v>
      </c>
      <c r="O35" s="35">
        <f t="shared" si="9"/>
        <v>16018</v>
      </c>
      <c r="P35">
        <f t="shared" si="8"/>
        <v>14.341352481399575</v>
      </c>
    </row>
    <row r="36" spans="1:16" ht="13.5">
      <c r="A36" s="36">
        <v>10</v>
      </c>
      <c r="B36" s="36" t="s">
        <v>39</v>
      </c>
      <c r="C36" s="36">
        <v>436914</v>
      </c>
      <c r="D36" s="36">
        <v>99520</v>
      </c>
      <c r="E36" s="36">
        <v>22405</v>
      </c>
      <c r="F36" s="37">
        <f t="shared" si="5"/>
        <v>43691.4</v>
      </c>
      <c r="G36" s="37"/>
      <c r="H36" s="36">
        <f t="shared" si="6"/>
        <v>22405</v>
      </c>
      <c r="I36" s="36">
        <f>'[1]RECTIFICARE DECEMBRIE 2005'!R34</f>
        <v>41981</v>
      </c>
      <c r="J36" s="36">
        <f t="shared" si="10"/>
        <v>141501</v>
      </c>
      <c r="K36" s="28">
        <f t="shared" si="10"/>
        <v>163906</v>
      </c>
      <c r="L36">
        <v>292730</v>
      </c>
      <c r="M36" s="27">
        <v>-22797</v>
      </c>
      <c r="N36">
        <v>-1</v>
      </c>
      <c r="O36" s="35">
        <f t="shared" si="9"/>
        <v>41981</v>
      </c>
      <c r="P36">
        <f t="shared" si="8"/>
        <v>14.341201790045435</v>
      </c>
    </row>
    <row r="37" spans="1:16" ht="13.5">
      <c r="A37" s="36">
        <v>11</v>
      </c>
      <c r="B37" s="36" t="s">
        <v>40</v>
      </c>
      <c r="C37" s="36">
        <v>242730</v>
      </c>
      <c r="D37" s="36">
        <v>14126</v>
      </c>
      <c r="E37" s="36">
        <v>6533</v>
      </c>
      <c r="F37" s="37">
        <f t="shared" si="5"/>
        <v>24273</v>
      </c>
      <c r="G37" s="37"/>
      <c r="H37" s="36">
        <f t="shared" si="6"/>
        <v>6533</v>
      </c>
      <c r="I37" s="36">
        <f>'[1]RECTIFICARE DECEMBRIE 2005'!R35</f>
        <v>6149</v>
      </c>
      <c r="J37" s="36">
        <f t="shared" si="10"/>
        <v>20275</v>
      </c>
      <c r="K37" s="28">
        <f t="shared" si="10"/>
        <v>26808</v>
      </c>
      <c r="L37">
        <v>42874</v>
      </c>
      <c r="M37" s="27">
        <v>-40559</v>
      </c>
      <c r="N37">
        <v>-1</v>
      </c>
      <c r="O37" s="35">
        <f t="shared" si="9"/>
        <v>6149</v>
      </c>
      <c r="P37">
        <f t="shared" si="8"/>
        <v>14.342025469981808</v>
      </c>
    </row>
    <row r="38" spans="1:16" ht="13.5">
      <c r="A38" s="36">
        <v>12</v>
      </c>
      <c r="B38" s="36" t="s">
        <v>41</v>
      </c>
      <c r="C38" s="36">
        <v>1068012</v>
      </c>
      <c r="D38" s="36">
        <v>91835</v>
      </c>
      <c r="E38" s="36">
        <v>8238</v>
      </c>
      <c r="F38" s="37">
        <f t="shared" si="5"/>
        <v>106801.2</v>
      </c>
      <c r="G38" s="37"/>
      <c r="H38" s="36">
        <f t="shared" si="6"/>
        <v>8238</v>
      </c>
      <c r="I38" s="36">
        <f>'[1]RECTIFICARE DECEMBRIE 2005'!R36</f>
        <v>26361</v>
      </c>
      <c r="J38" s="36">
        <f t="shared" si="10"/>
        <v>118196</v>
      </c>
      <c r="K38" s="28">
        <f t="shared" si="10"/>
        <v>126434</v>
      </c>
      <c r="L38">
        <v>183815</v>
      </c>
      <c r="M38" s="27"/>
      <c r="N38">
        <v>-1</v>
      </c>
      <c r="O38" s="35">
        <f t="shared" si="9"/>
        <v>26361</v>
      </c>
      <c r="P38">
        <f t="shared" si="8"/>
        <v>14.341049424693306</v>
      </c>
    </row>
    <row r="39" spans="1:16" ht="13.5">
      <c r="A39" s="36">
        <v>13</v>
      </c>
      <c r="B39" s="36" t="s">
        <v>42</v>
      </c>
      <c r="C39" s="36">
        <v>388368</v>
      </c>
      <c r="D39" s="36">
        <v>66263</v>
      </c>
      <c r="E39" s="36">
        <v>23267</v>
      </c>
      <c r="F39" s="37">
        <f t="shared" si="5"/>
        <v>38836.8</v>
      </c>
      <c r="G39" s="37"/>
      <c r="H39" s="36">
        <f t="shared" si="6"/>
        <v>23267</v>
      </c>
      <c r="I39" s="36">
        <f>'[1]RECTIFICARE DECEMBRIE 2005'!R37</f>
        <v>29627</v>
      </c>
      <c r="J39" s="36">
        <f t="shared" si="10"/>
        <v>95890</v>
      </c>
      <c r="K39" s="28">
        <f t="shared" si="10"/>
        <v>119157</v>
      </c>
      <c r="L39">
        <v>206587</v>
      </c>
      <c r="M39" s="27"/>
      <c r="N39">
        <v>-1</v>
      </c>
      <c r="O39" s="35">
        <f t="shared" si="9"/>
        <v>29627</v>
      </c>
      <c r="P39">
        <f t="shared" si="8"/>
        <v>14.341173452346952</v>
      </c>
    </row>
    <row r="40" spans="1:16" ht="13.5">
      <c r="A40" s="36">
        <v>14</v>
      </c>
      <c r="B40" s="36" t="s">
        <v>43</v>
      </c>
      <c r="C40" s="36">
        <v>145638</v>
      </c>
      <c r="D40" s="36">
        <v>25144</v>
      </c>
      <c r="E40" s="36">
        <v>11269</v>
      </c>
      <c r="F40" s="37">
        <f t="shared" si="5"/>
        <v>14563.8</v>
      </c>
      <c r="G40" s="37"/>
      <c r="H40" s="36">
        <f t="shared" si="6"/>
        <v>11269</v>
      </c>
      <c r="I40" s="36">
        <f>'[1]RECTIFICARE DECEMBRIE 2005'!R38</f>
        <v>3553</v>
      </c>
      <c r="J40" s="36">
        <f t="shared" si="10"/>
        <v>28697</v>
      </c>
      <c r="K40" s="28">
        <f t="shared" si="10"/>
        <v>39966</v>
      </c>
      <c r="L40">
        <v>24779</v>
      </c>
      <c r="M40" s="27">
        <v>-13535</v>
      </c>
      <c r="N40">
        <v>-1</v>
      </c>
      <c r="O40" s="35">
        <f t="shared" si="9"/>
        <v>3553</v>
      </c>
      <c r="P40">
        <f t="shared" si="8"/>
        <v>14.338754590580734</v>
      </c>
    </row>
    <row r="41" spans="1:16" ht="13.5">
      <c r="A41" s="36">
        <v>15</v>
      </c>
      <c r="B41" s="36" t="s">
        <v>44</v>
      </c>
      <c r="C41" s="36">
        <v>388368</v>
      </c>
      <c r="D41" s="36">
        <v>17398</v>
      </c>
      <c r="E41" s="36">
        <v>11937</v>
      </c>
      <c r="F41" s="37">
        <f t="shared" si="5"/>
        <v>38836.8</v>
      </c>
      <c r="G41" s="37"/>
      <c r="H41" s="36">
        <f t="shared" si="6"/>
        <v>11937</v>
      </c>
      <c r="I41" s="36">
        <f>'[1]RECTIFICARE DECEMBRIE 2005'!R39</f>
        <v>8934</v>
      </c>
      <c r="J41" s="36">
        <f t="shared" si="10"/>
        <v>26332</v>
      </c>
      <c r="K41" s="28">
        <f t="shared" si="10"/>
        <v>38269</v>
      </c>
      <c r="L41">
        <v>62302</v>
      </c>
      <c r="M41" s="27">
        <v>-3408</v>
      </c>
      <c r="N41">
        <v>-1</v>
      </c>
      <c r="O41" s="35">
        <f t="shared" si="9"/>
        <v>8934</v>
      </c>
      <c r="P41">
        <f t="shared" si="8"/>
        <v>14.339828576931719</v>
      </c>
    </row>
    <row r="42" spans="1:16" ht="13.5">
      <c r="A42" s="36">
        <v>16</v>
      </c>
      <c r="B42" s="36" t="s">
        <v>45</v>
      </c>
      <c r="C42" s="36">
        <v>388368</v>
      </c>
      <c r="D42" s="36">
        <v>37764</v>
      </c>
      <c r="E42" s="36">
        <v>16243</v>
      </c>
      <c r="F42" s="37">
        <f t="shared" si="5"/>
        <v>38836.8</v>
      </c>
      <c r="G42" s="37"/>
      <c r="H42" s="36">
        <f t="shared" si="6"/>
        <v>16243</v>
      </c>
      <c r="I42" s="36">
        <f>'[1]RECTIFICARE DECEMBRIE 2005'!R40</f>
        <v>8617</v>
      </c>
      <c r="J42" s="36">
        <f t="shared" si="10"/>
        <v>46381</v>
      </c>
      <c r="K42" s="28">
        <f t="shared" si="10"/>
        <v>62624</v>
      </c>
      <c r="L42">
        <v>60086</v>
      </c>
      <c r="M42" s="27">
        <v>-6000</v>
      </c>
      <c r="N42">
        <v>-1</v>
      </c>
      <c r="O42" s="35">
        <f t="shared" si="9"/>
        <v>8617</v>
      </c>
      <c r="P42">
        <f t="shared" si="8"/>
        <v>14.341111074127085</v>
      </c>
    </row>
    <row r="43" spans="1:16" ht="13.5">
      <c r="A43" s="36">
        <v>17</v>
      </c>
      <c r="B43" s="36" t="s">
        <v>46</v>
      </c>
      <c r="C43" s="36">
        <v>388368</v>
      </c>
      <c r="D43" s="36">
        <v>16291</v>
      </c>
      <c r="E43" s="36">
        <v>8225</v>
      </c>
      <c r="F43" s="37">
        <f t="shared" si="5"/>
        <v>38836.8</v>
      </c>
      <c r="G43" s="37"/>
      <c r="H43" s="36">
        <f t="shared" si="6"/>
        <v>8225</v>
      </c>
      <c r="I43" s="36">
        <f>'[1]RECTIFICARE DECEMBRIE 2005'!R41</f>
        <v>2127</v>
      </c>
      <c r="J43" s="36">
        <f t="shared" si="10"/>
        <v>18418</v>
      </c>
      <c r="K43" s="28">
        <f t="shared" si="10"/>
        <v>26643</v>
      </c>
      <c r="L43">
        <v>14834</v>
      </c>
      <c r="M43" s="27">
        <v>-14173</v>
      </c>
      <c r="N43">
        <v>-1</v>
      </c>
      <c r="O43" s="35">
        <f t="shared" si="9"/>
        <v>2127</v>
      </c>
      <c r="P43">
        <f t="shared" si="8"/>
        <v>14.338681407577187</v>
      </c>
    </row>
    <row r="44" spans="1:16" ht="13.5">
      <c r="A44" s="36">
        <v>18</v>
      </c>
      <c r="B44" s="36" t="s">
        <v>47</v>
      </c>
      <c r="C44" s="36">
        <v>776736</v>
      </c>
      <c r="D44" s="36">
        <v>32272</v>
      </c>
      <c r="E44" s="36">
        <v>22018</v>
      </c>
      <c r="F44" s="37">
        <f t="shared" si="5"/>
        <v>77673.6</v>
      </c>
      <c r="G44" s="37"/>
      <c r="H44" s="36">
        <f t="shared" si="6"/>
        <v>22018</v>
      </c>
      <c r="I44" s="36">
        <f>'[1]RECTIFICARE DECEMBRIE 2005'!R42</f>
        <v>9440</v>
      </c>
      <c r="J44" s="36">
        <f t="shared" si="10"/>
        <v>41712</v>
      </c>
      <c r="K44" s="28">
        <f t="shared" si="10"/>
        <v>63730</v>
      </c>
      <c r="L44">
        <v>65828</v>
      </c>
      <c r="M44" s="27">
        <v>-22018</v>
      </c>
      <c r="N44">
        <v>-1</v>
      </c>
      <c r="O44" s="35">
        <f t="shared" si="9"/>
        <v>9440</v>
      </c>
      <c r="P44">
        <f t="shared" si="8"/>
        <v>14.340402260436289</v>
      </c>
    </row>
    <row r="45" spans="1:16" ht="13.5">
      <c r="A45" s="36">
        <v>19</v>
      </c>
      <c r="B45" s="36" t="s">
        <v>48</v>
      </c>
      <c r="C45" s="36">
        <v>1116558</v>
      </c>
      <c r="D45" s="36">
        <v>93374</v>
      </c>
      <c r="E45" s="36">
        <v>17384</v>
      </c>
      <c r="F45" s="37">
        <f t="shared" si="5"/>
        <v>111655.8</v>
      </c>
      <c r="G45" s="37"/>
      <c r="H45" s="36">
        <f t="shared" si="6"/>
        <v>17384</v>
      </c>
      <c r="I45" s="36">
        <f>'[1]RECTIFICARE DECEMBRIE 2005'!R43</f>
        <v>44589</v>
      </c>
      <c r="J45" s="36">
        <f t="shared" si="10"/>
        <v>137963</v>
      </c>
      <c r="K45" s="28">
        <f t="shared" si="10"/>
        <v>155347</v>
      </c>
      <c r="L45">
        <v>310919</v>
      </c>
      <c r="M45" s="27">
        <v>-30582</v>
      </c>
      <c r="N45">
        <v>-1</v>
      </c>
      <c r="O45" s="35">
        <f t="shared" si="9"/>
        <v>44589</v>
      </c>
      <c r="P45">
        <f t="shared" si="8"/>
        <v>14.341034160022385</v>
      </c>
    </row>
    <row r="46" spans="1:16" ht="13.5">
      <c r="A46" s="36">
        <v>20</v>
      </c>
      <c r="B46" s="36" t="s">
        <v>49</v>
      </c>
      <c r="C46" s="36">
        <v>291276</v>
      </c>
      <c r="D46" s="36">
        <v>22077</v>
      </c>
      <c r="E46" s="36">
        <v>1468</v>
      </c>
      <c r="F46" s="37">
        <f t="shared" si="5"/>
        <v>29127.6</v>
      </c>
      <c r="G46" s="37"/>
      <c r="H46" s="36">
        <f t="shared" si="6"/>
        <v>1468</v>
      </c>
      <c r="I46" s="36">
        <f>'[1]RECTIFICARE DECEMBRIE 2005'!R44</f>
        <v>10126</v>
      </c>
      <c r="J46" s="36">
        <f t="shared" si="10"/>
        <v>32203</v>
      </c>
      <c r="K46" s="28">
        <f t="shared" si="10"/>
        <v>33671</v>
      </c>
      <c r="L46">
        <v>70610</v>
      </c>
      <c r="M46" s="27">
        <v>-13970</v>
      </c>
      <c r="N46">
        <v>-1</v>
      </c>
      <c r="O46" s="35">
        <f t="shared" si="9"/>
        <v>10126</v>
      </c>
      <c r="P46">
        <f t="shared" si="8"/>
        <v>14.340744936977766</v>
      </c>
    </row>
    <row r="47" spans="1:16" ht="13.5">
      <c r="A47" s="36">
        <v>21</v>
      </c>
      <c r="B47" s="36" t="s">
        <v>50</v>
      </c>
      <c r="C47" s="36">
        <v>145638</v>
      </c>
      <c r="D47" s="36">
        <v>16172</v>
      </c>
      <c r="E47" s="36">
        <v>5835</v>
      </c>
      <c r="F47" s="37">
        <f t="shared" si="5"/>
        <v>14563.8</v>
      </c>
      <c r="G47" s="37"/>
      <c r="H47" s="36">
        <f t="shared" si="6"/>
        <v>5835</v>
      </c>
      <c r="I47" s="36">
        <f>'[1]RECTIFICARE DECEMBRIE 2005'!R45</f>
        <v>7640</v>
      </c>
      <c r="J47" s="36">
        <f t="shared" si="10"/>
        <v>23812</v>
      </c>
      <c r="K47" s="28">
        <f t="shared" si="10"/>
        <v>29647</v>
      </c>
      <c r="L47">
        <v>53278</v>
      </c>
      <c r="M47" s="27">
        <v>-8567</v>
      </c>
      <c r="N47">
        <v>-1</v>
      </c>
      <c r="O47" s="35">
        <f t="shared" si="9"/>
        <v>7640</v>
      </c>
      <c r="P47">
        <f t="shared" si="8"/>
        <v>14.339877623033898</v>
      </c>
    </row>
    <row r="48" spans="1:16" ht="13.5">
      <c r="A48" s="36">
        <v>22</v>
      </c>
      <c r="B48" s="36" t="s">
        <v>51</v>
      </c>
      <c r="C48" s="36">
        <v>291276</v>
      </c>
      <c r="D48" s="36">
        <v>22329</v>
      </c>
      <c r="E48" s="36">
        <v>13259</v>
      </c>
      <c r="F48" s="37">
        <f t="shared" si="5"/>
        <v>29127.6</v>
      </c>
      <c r="G48" s="37"/>
      <c r="H48" s="36">
        <f t="shared" si="6"/>
        <v>13259</v>
      </c>
      <c r="I48" s="36">
        <f>'[1]RECTIFICARE DECEMBRIE 2005'!R46</f>
        <v>7051</v>
      </c>
      <c r="J48" s="36">
        <f t="shared" si="10"/>
        <v>29380</v>
      </c>
      <c r="K48" s="28">
        <f t="shared" si="10"/>
        <v>42639</v>
      </c>
      <c r="L48">
        <v>49171</v>
      </c>
      <c r="M48" s="27">
        <v>-18117</v>
      </c>
      <c r="N48">
        <v>-1</v>
      </c>
      <c r="O48" s="35">
        <f t="shared" si="9"/>
        <v>7051</v>
      </c>
      <c r="P48">
        <f t="shared" si="8"/>
        <v>14.339753106505867</v>
      </c>
    </row>
    <row r="49" spans="1:16" ht="13.5">
      <c r="A49" s="36">
        <v>23</v>
      </c>
      <c r="B49" s="36" t="s">
        <v>52</v>
      </c>
      <c r="C49" s="36">
        <v>145638</v>
      </c>
      <c r="D49" s="36">
        <v>33605</v>
      </c>
      <c r="E49" s="36">
        <v>534</v>
      </c>
      <c r="F49" s="37">
        <f t="shared" si="5"/>
        <v>14563.8</v>
      </c>
      <c r="G49" s="37"/>
      <c r="H49" s="36">
        <f t="shared" si="6"/>
        <v>534</v>
      </c>
      <c r="I49" s="36">
        <f>'[1]RECTIFICARE DECEMBRIE 2005'!R47</f>
        <v>15025</v>
      </c>
      <c r="J49" s="36">
        <f aca="true" t="shared" si="11" ref="J49:K64">D49+I49</f>
        <v>48630</v>
      </c>
      <c r="K49" s="28">
        <f t="shared" si="11"/>
        <v>49164</v>
      </c>
      <c r="L49">
        <v>104770</v>
      </c>
      <c r="M49" s="27">
        <v>-6939</v>
      </c>
      <c r="N49">
        <v>-1</v>
      </c>
      <c r="O49" s="35">
        <f t="shared" si="9"/>
        <v>15025</v>
      </c>
      <c r="P49">
        <f t="shared" si="8"/>
        <v>14.340937291209316</v>
      </c>
    </row>
    <row r="50" spans="1:16" ht="13.5">
      <c r="A50" s="36">
        <v>24</v>
      </c>
      <c r="B50" s="36" t="s">
        <v>53</v>
      </c>
      <c r="C50" s="36">
        <v>339822</v>
      </c>
      <c r="D50" s="36">
        <v>19806</v>
      </c>
      <c r="E50" s="36">
        <v>9947</v>
      </c>
      <c r="F50" s="37">
        <f t="shared" si="5"/>
        <v>33982.2</v>
      </c>
      <c r="G50" s="37"/>
      <c r="H50" s="36">
        <f t="shared" si="6"/>
        <v>9947</v>
      </c>
      <c r="I50" s="36">
        <f>'[1]RECTIFICARE DECEMBRIE 2005'!R48</f>
        <v>7222</v>
      </c>
      <c r="J50" s="36">
        <f t="shared" si="11"/>
        <v>27028</v>
      </c>
      <c r="K50" s="28">
        <f t="shared" si="11"/>
        <v>36975</v>
      </c>
      <c r="L50">
        <v>50359</v>
      </c>
      <c r="M50" s="27">
        <v>-6780</v>
      </c>
      <c r="N50">
        <v>-1</v>
      </c>
      <c r="O50" s="35">
        <f t="shared" si="9"/>
        <v>7222</v>
      </c>
      <c r="P50">
        <f t="shared" si="8"/>
        <v>14.341031394586865</v>
      </c>
    </row>
    <row r="51" spans="1:16" ht="13.5">
      <c r="A51" s="36">
        <v>25</v>
      </c>
      <c r="B51" s="36" t="s">
        <v>54</v>
      </c>
      <c r="C51" s="36">
        <v>194184</v>
      </c>
      <c r="D51" s="36">
        <v>4523</v>
      </c>
      <c r="E51" s="36">
        <v>3251</v>
      </c>
      <c r="F51" s="37">
        <f t="shared" si="5"/>
        <v>19418.4</v>
      </c>
      <c r="G51" s="37"/>
      <c r="H51" s="36">
        <f t="shared" si="6"/>
        <v>3251</v>
      </c>
      <c r="I51" s="36">
        <f>'[1]RECTIFICARE DECEMBRIE 2005'!R49</f>
        <v>2275</v>
      </c>
      <c r="J51" s="36">
        <f t="shared" si="11"/>
        <v>6798</v>
      </c>
      <c r="K51" s="28">
        <f t="shared" si="11"/>
        <v>10049</v>
      </c>
      <c r="L51">
        <v>15857</v>
      </c>
      <c r="M51" s="27">
        <v>-5392</v>
      </c>
      <c r="N51">
        <v>-1</v>
      </c>
      <c r="O51" s="35">
        <f t="shared" si="9"/>
        <v>2275</v>
      </c>
      <c r="P51">
        <f t="shared" si="8"/>
        <v>14.346976098883774</v>
      </c>
    </row>
    <row r="52" spans="1:16" ht="13.5">
      <c r="A52" s="36">
        <v>26</v>
      </c>
      <c r="B52" s="36" t="s">
        <v>55</v>
      </c>
      <c r="C52" s="36">
        <v>485460</v>
      </c>
      <c r="D52" s="36">
        <v>17567</v>
      </c>
      <c r="E52" s="36">
        <v>26384</v>
      </c>
      <c r="F52" s="37">
        <f t="shared" si="5"/>
        <v>48546</v>
      </c>
      <c r="G52" s="37"/>
      <c r="H52" s="36">
        <f t="shared" si="6"/>
        <v>26384</v>
      </c>
      <c r="I52" s="36">
        <f>'[1]RECTIFICARE DECEMBRIE 2005'!R50</f>
        <v>6408</v>
      </c>
      <c r="J52" s="36">
        <f t="shared" si="11"/>
        <v>23975</v>
      </c>
      <c r="K52" s="28">
        <f t="shared" si="11"/>
        <v>50359</v>
      </c>
      <c r="L52">
        <v>44683</v>
      </c>
      <c r="M52" s="27">
        <v>-32</v>
      </c>
      <c r="N52">
        <v>-1</v>
      </c>
      <c r="O52" s="35">
        <f t="shared" si="9"/>
        <v>6408</v>
      </c>
      <c r="P52">
        <f t="shared" si="8"/>
        <v>14.341024550723988</v>
      </c>
    </row>
    <row r="53" spans="1:16" ht="13.5">
      <c r="A53" s="36">
        <v>27</v>
      </c>
      <c r="B53" s="36" t="s">
        <v>56</v>
      </c>
      <c r="C53" s="36">
        <v>145638</v>
      </c>
      <c r="D53" s="36">
        <v>7654</v>
      </c>
      <c r="E53" s="36">
        <v>11136</v>
      </c>
      <c r="F53" s="37">
        <f t="shared" si="5"/>
        <v>14563.8</v>
      </c>
      <c r="G53" s="37"/>
      <c r="H53" s="36">
        <f t="shared" si="6"/>
        <v>11136</v>
      </c>
      <c r="I53" s="36">
        <f>'[1]RECTIFICARE DECEMBRIE 2005'!R51</f>
        <v>2182</v>
      </c>
      <c r="J53" s="36">
        <f t="shared" si="11"/>
        <v>9836</v>
      </c>
      <c r="K53" s="28">
        <f t="shared" si="11"/>
        <v>20972</v>
      </c>
      <c r="L53">
        <v>15221</v>
      </c>
      <c r="M53" s="27">
        <v>-8469</v>
      </c>
      <c r="N53">
        <v>-1</v>
      </c>
      <c r="O53" s="35">
        <f t="shared" si="9"/>
        <v>2182</v>
      </c>
      <c r="P53">
        <f t="shared" si="8"/>
        <v>14.335457591485447</v>
      </c>
    </row>
    <row r="54" spans="1:16" ht="13.5">
      <c r="A54" s="36">
        <v>28</v>
      </c>
      <c r="B54" s="36" t="s">
        <v>57</v>
      </c>
      <c r="C54" s="36">
        <v>970920</v>
      </c>
      <c r="D54" s="36">
        <v>48536</v>
      </c>
      <c r="E54" s="36">
        <v>48523</v>
      </c>
      <c r="F54" s="37">
        <f t="shared" si="5"/>
        <v>97092</v>
      </c>
      <c r="G54" s="37"/>
      <c r="H54" s="36">
        <f t="shared" si="6"/>
        <v>48523</v>
      </c>
      <c r="I54" s="36">
        <f>'[1]RECTIFICARE DECEMBRIE 2005'!R52</f>
        <v>30362</v>
      </c>
      <c r="J54" s="36">
        <f t="shared" si="11"/>
        <v>78898</v>
      </c>
      <c r="K54" s="28">
        <f t="shared" si="11"/>
        <v>127421</v>
      </c>
      <c r="L54">
        <v>211714</v>
      </c>
      <c r="M54" s="27">
        <v>-28500</v>
      </c>
      <c r="N54">
        <v>-1</v>
      </c>
      <c r="O54" s="35">
        <f t="shared" si="9"/>
        <v>30362</v>
      </c>
      <c r="P54">
        <f t="shared" si="8"/>
        <v>14.34104499466261</v>
      </c>
    </row>
    <row r="55" spans="1:16" ht="13.5">
      <c r="A55" s="36">
        <v>29</v>
      </c>
      <c r="B55" s="36" t="s">
        <v>58</v>
      </c>
      <c r="C55" s="36">
        <v>339822</v>
      </c>
      <c r="D55" s="36">
        <v>4075</v>
      </c>
      <c r="E55" s="36">
        <v>6068</v>
      </c>
      <c r="F55" s="37">
        <f t="shared" si="5"/>
        <v>33982.2</v>
      </c>
      <c r="G55" s="37"/>
      <c r="H55" s="36">
        <f t="shared" si="6"/>
        <v>6068</v>
      </c>
      <c r="I55" s="36">
        <f>'[1]RECTIFICARE DECEMBRIE 2005'!R53</f>
        <v>1125</v>
      </c>
      <c r="J55" s="36">
        <f t="shared" si="11"/>
        <v>5200</v>
      </c>
      <c r="K55" s="28">
        <f t="shared" si="11"/>
        <v>11268</v>
      </c>
      <c r="L55">
        <v>7845</v>
      </c>
      <c r="M55" s="27"/>
      <c r="N55">
        <v>-1</v>
      </c>
      <c r="O55" s="35">
        <f t="shared" si="9"/>
        <v>1125</v>
      </c>
      <c r="P55">
        <f t="shared" si="8"/>
        <v>14.340344168260039</v>
      </c>
    </row>
    <row r="56" spans="1:16" ht="13.5">
      <c r="A56" s="36">
        <v>30</v>
      </c>
      <c r="B56" s="36" t="s">
        <v>59</v>
      </c>
      <c r="C56" s="36">
        <v>679644</v>
      </c>
      <c r="D56" s="36">
        <v>26783</v>
      </c>
      <c r="E56" s="36">
        <v>31755</v>
      </c>
      <c r="F56" s="37">
        <f t="shared" si="5"/>
        <v>67964.4</v>
      </c>
      <c r="G56" s="37"/>
      <c r="H56" s="36">
        <f t="shared" si="6"/>
        <v>31755</v>
      </c>
      <c r="I56" s="36">
        <f>'[1]RECTIFICARE DECEMBRIE 2005'!R54</f>
        <v>6377</v>
      </c>
      <c r="J56" s="36">
        <f t="shared" si="11"/>
        <v>33160</v>
      </c>
      <c r="K56" s="28">
        <f t="shared" si="11"/>
        <v>64915</v>
      </c>
      <c r="L56">
        <v>44467</v>
      </c>
      <c r="M56" s="27">
        <v>-926</v>
      </c>
      <c r="N56">
        <v>-1</v>
      </c>
      <c r="O56" s="35">
        <f t="shared" si="9"/>
        <v>6377</v>
      </c>
      <c r="P56">
        <f t="shared" si="8"/>
        <v>14.34097195673196</v>
      </c>
    </row>
    <row r="57" spans="1:16" ht="13.5">
      <c r="A57" s="36">
        <v>31</v>
      </c>
      <c r="B57" s="36" t="s">
        <v>60</v>
      </c>
      <c r="C57" s="36">
        <v>728190</v>
      </c>
      <c r="D57" s="36">
        <v>56215</v>
      </c>
      <c r="E57" s="36">
        <v>35664</v>
      </c>
      <c r="F57" s="37">
        <f t="shared" si="5"/>
        <v>72819</v>
      </c>
      <c r="G57" s="37"/>
      <c r="H57" s="36">
        <f t="shared" si="6"/>
        <v>35664</v>
      </c>
      <c r="I57" s="36">
        <f>'[1]RECTIFICARE DECEMBRIE 2005'!R55</f>
        <v>23226</v>
      </c>
      <c r="J57" s="36">
        <f t="shared" si="11"/>
        <v>79441</v>
      </c>
      <c r="K57" s="28">
        <f t="shared" si="11"/>
        <v>115105</v>
      </c>
      <c r="L57">
        <v>161960</v>
      </c>
      <c r="M57" s="27">
        <v>-34588</v>
      </c>
      <c r="N57">
        <v>-1</v>
      </c>
      <c r="O57" s="35">
        <f t="shared" si="9"/>
        <v>23226</v>
      </c>
      <c r="P57">
        <f t="shared" si="8"/>
        <v>14.34057792047419</v>
      </c>
    </row>
    <row r="58" spans="1:16" ht="13.5">
      <c r="A58" s="36">
        <v>32</v>
      </c>
      <c r="B58" s="36" t="s">
        <v>61</v>
      </c>
      <c r="C58" s="36">
        <v>534006</v>
      </c>
      <c r="D58" s="36">
        <v>35059</v>
      </c>
      <c r="E58" s="36">
        <v>24528</v>
      </c>
      <c r="F58" s="37">
        <f t="shared" si="5"/>
        <v>53400.6</v>
      </c>
      <c r="G58" s="37"/>
      <c r="H58" s="36">
        <f t="shared" si="6"/>
        <v>24528</v>
      </c>
      <c r="I58" s="36">
        <f>'[1]RECTIFICARE DECEMBRIE 2005'!R56</f>
        <v>10891</v>
      </c>
      <c r="J58" s="36">
        <f t="shared" si="11"/>
        <v>45950</v>
      </c>
      <c r="K58" s="28">
        <f t="shared" si="11"/>
        <v>70478</v>
      </c>
      <c r="L58">
        <v>75941</v>
      </c>
      <c r="M58" s="27"/>
      <c r="N58">
        <v>-1</v>
      </c>
      <c r="O58" s="35">
        <f t="shared" si="9"/>
        <v>10891</v>
      </c>
      <c r="P58">
        <f t="shared" si="8"/>
        <v>14.341396610526592</v>
      </c>
    </row>
    <row r="59" spans="1:16" ht="13.5">
      <c r="A59" s="36">
        <v>33</v>
      </c>
      <c r="B59" s="36" t="s">
        <v>62</v>
      </c>
      <c r="C59" s="36">
        <v>436914</v>
      </c>
      <c r="D59" s="36">
        <v>52966</v>
      </c>
      <c r="E59" s="36">
        <v>22672</v>
      </c>
      <c r="F59" s="37">
        <f t="shared" si="5"/>
        <v>43691.4</v>
      </c>
      <c r="G59" s="37"/>
      <c r="H59" s="36">
        <f t="shared" si="6"/>
        <v>22672</v>
      </c>
      <c r="I59" s="36">
        <f>'[1]RECTIFICARE DECEMBRIE 2005'!R57</f>
        <v>18178</v>
      </c>
      <c r="J59" s="36">
        <f t="shared" si="11"/>
        <v>71144</v>
      </c>
      <c r="K59" s="28">
        <f t="shared" si="11"/>
        <v>93816</v>
      </c>
      <c r="L59">
        <v>126753</v>
      </c>
      <c r="M59" s="27">
        <v>-26182</v>
      </c>
      <c r="N59">
        <v>-1</v>
      </c>
      <c r="O59" s="35">
        <f t="shared" si="9"/>
        <v>18178</v>
      </c>
      <c r="P59">
        <f t="shared" si="8"/>
        <v>14.341277918471357</v>
      </c>
    </row>
    <row r="60" spans="1:16" ht="13.5">
      <c r="A60" s="36">
        <v>34</v>
      </c>
      <c r="B60" s="36" t="s">
        <v>63</v>
      </c>
      <c r="C60" s="36">
        <v>776736</v>
      </c>
      <c r="D60" s="36">
        <v>82626</v>
      </c>
      <c r="E60" s="36">
        <v>21617</v>
      </c>
      <c r="F60" s="37">
        <f t="shared" si="5"/>
        <v>77673.6</v>
      </c>
      <c r="G60" s="37"/>
      <c r="H60" s="36">
        <f t="shared" si="6"/>
        <v>21617</v>
      </c>
      <c r="I60" s="36">
        <f>'[1]RECTIFICARE DECEMBRIE 2005'!R58</f>
        <v>12570</v>
      </c>
      <c r="J60" s="36">
        <f t="shared" si="11"/>
        <v>95196</v>
      </c>
      <c r="K60" s="28">
        <f t="shared" si="11"/>
        <v>116813</v>
      </c>
      <c r="L60">
        <v>87649</v>
      </c>
      <c r="M60" s="27">
        <v>-32669</v>
      </c>
      <c r="N60">
        <v>-1</v>
      </c>
      <c r="O60" s="35">
        <f t="shared" si="9"/>
        <v>12570</v>
      </c>
      <c r="P60">
        <f t="shared" si="8"/>
        <v>14.341293112300198</v>
      </c>
    </row>
    <row r="61" spans="1:16" ht="13.5">
      <c r="A61" s="36">
        <v>35</v>
      </c>
      <c r="B61" s="36" t="s">
        <v>64</v>
      </c>
      <c r="C61" s="36">
        <v>339822</v>
      </c>
      <c r="D61" s="36">
        <v>96654</v>
      </c>
      <c r="E61" s="36">
        <v>13392</v>
      </c>
      <c r="F61" s="37">
        <f t="shared" si="5"/>
        <v>33982.2</v>
      </c>
      <c r="G61" s="37"/>
      <c r="H61" s="36">
        <f t="shared" si="6"/>
        <v>13392</v>
      </c>
      <c r="I61" s="36">
        <f>'[1]RECTIFICARE DECEMBRIE 2005'!R59</f>
        <v>13169</v>
      </c>
      <c r="J61" s="36">
        <f t="shared" si="11"/>
        <v>109823</v>
      </c>
      <c r="K61" s="28">
        <f t="shared" si="11"/>
        <v>123215</v>
      </c>
      <c r="L61">
        <v>91821</v>
      </c>
      <c r="M61" s="27">
        <v>-18858</v>
      </c>
      <c r="N61">
        <v>-1</v>
      </c>
      <c r="O61" s="35">
        <f t="shared" si="9"/>
        <v>13169</v>
      </c>
      <c r="P61">
        <f t="shared" si="8"/>
        <v>14.34203504644907</v>
      </c>
    </row>
    <row r="62" spans="1:16" ht="13.5">
      <c r="A62" s="36">
        <v>36</v>
      </c>
      <c r="B62" s="36" t="s">
        <v>65</v>
      </c>
      <c r="C62" s="36">
        <v>485460</v>
      </c>
      <c r="D62" s="36">
        <v>42705</v>
      </c>
      <c r="E62" s="36">
        <v>24662</v>
      </c>
      <c r="F62" s="37">
        <f t="shared" si="5"/>
        <v>48546</v>
      </c>
      <c r="G62" s="37"/>
      <c r="H62" s="36">
        <f t="shared" si="6"/>
        <v>24662</v>
      </c>
      <c r="I62" s="36">
        <f>'[1]RECTIFICARE DECEMBRIE 2005'!R60</f>
        <v>5957</v>
      </c>
      <c r="J62" s="36">
        <f t="shared" si="11"/>
        <v>48662</v>
      </c>
      <c r="K62" s="28">
        <f t="shared" si="11"/>
        <v>73324</v>
      </c>
      <c r="L62">
        <v>41538</v>
      </c>
      <c r="M62" s="27">
        <v>-24655</v>
      </c>
      <c r="N62">
        <v>-1</v>
      </c>
      <c r="O62" s="35">
        <f t="shared" si="9"/>
        <v>5957</v>
      </c>
      <c r="P62">
        <f t="shared" si="8"/>
        <v>14.34108527131783</v>
      </c>
    </row>
    <row r="63" spans="1:16" ht="13.5">
      <c r="A63" s="36">
        <v>37</v>
      </c>
      <c r="B63" s="36" t="s">
        <v>66</v>
      </c>
      <c r="C63" s="36">
        <v>388368</v>
      </c>
      <c r="D63" s="36">
        <v>22573</v>
      </c>
      <c r="E63" s="36">
        <v>15515</v>
      </c>
      <c r="F63" s="37">
        <f t="shared" si="5"/>
        <v>38836.8</v>
      </c>
      <c r="G63" s="37"/>
      <c r="H63" s="36">
        <f t="shared" si="6"/>
        <v>15515</v>
      </c>
      <c r="I63" s="36">
        <f>'[1]RECTIFICARE DECEMBRIE 2005'!R61</f>
        <v>11010</v>
      </c>
      <c r="J63" s="36">
        <f t="shared" si="11"/>
        <v>33583</v>
      </c>
      <c r="K63" s="28">
        <f t="shared" si="11"/>
        <v>49098</v>
      </c>
      <c r="L63">
        <v>76766</v>
      </c>
      <c r="M63" s="27">
        <v>-22745</v>
      </c>
      <c r="N63">
        <v>-1</v>
      </c>
      <c r="O63" s="35">
        <f t="shared" si="9"/>
        <v>11010</v>
      </c>
      <c r="P63">
        <f t="shared" si="8"/>
        <v>14.342286949951802</v>
      </c>
    </row>
    <row r="64" spans="1:16" ht="13.5">
      <c r="A64" s="36">
        <v>38</v>
      </c>
      <c r="B64" s="36" t="s">
        <v>67</v>
      </c>
      <c r="C64" s="36">
        <v>339822</v>
      </c>
      <c r="D64" s="36">
        <v>32608</v>
      </c>
      <c r="E64" s="36">
        <v>12665</v>
      </c>
      <c r="F64" s="37">
        <f t="shared" si="5"/>
        <v>33982.2</v>
      </c>
      <c r="G64" s="37"/>
      <c r="H64" s="36">
        <f t="shared" si="6"/>
        <v>12665</v>
      </c>
      <c r="I64" s="36">
        <f>'[1]RECTIFICARE DECEMBRIE 2005'!R62</f>
        <v>16140</v>
      </c>
      <c r="J64" s="36">
        <f t="shared" si="11"/>
        <v>48748</v>
      </c>
      <c r="K64" s="28">
        <f t="shared" si="11"/>
        <v>61413</v>
      </c>
      <c r="L64">
        <v>112543</v>
      </c>
      <c r="M64" s="27"/>
      <c r="N64">
        <v>-1</v>
      </c>
      <c r="O64" s="35">
        <f t="shared" si="9"/>
        <v>16140</v>
      </c>
      <c r="P64">
        <f t="shared" si="8"/>
        <v>14.341185147010476</v>
      </c>
    </row>
    <row r="65" spans="1:16" ht="13.5">
      <c r="A65" s="36">
        <v>39</v>
      </c>
      <c r="B65" s="36" t="s">
        <v>68</v>
      </c>
      <c r="C65" s="36">
        <v>291276</v>
      </c>
      <c r="D65" s="36">
        <v>32154</v>
      </c>
      <c r="E65" s="36">
        <v>13259</v>
      </c>
      <c r="F65" s="37">
        <f t="shared" si="5"/>
        <v>29127.6</v>
      </c>
      <c r="G65" s="37"/>
      <c r="H65" s="36">
        <f t="shared" si="6"/>
        <v>13259</v>
      </c>
      <c r="I65" s="36">
        <f>'[1]RECTIFICARE DECEMBRIE 2005'!R63</f>
        <v>15582</v>
      </c>
      <c r="J65" s="36">
        <f aca="true" t="shared" si="12" ref="J65:K80">D65+I65</f>
        <v>47736</v>
      </c>
      <c r="K65" s="28">
        <f t="shared" si="12"/>
        <v>60995</v>
      </c>
      <c r="L65">
        <v>108656</v>
      </c>
      <c r="M65" s="27">
        <v>-8824</v>
      </c>
      <c r="N65">
        <v>-1</v>
      </c>
      <c r="O65" s="35">
        <f t="shared" si="9"/>
        <v>15582</v>
      </c>
      <c r="P65">
        <f t="shared" si="8"/>
        <v>14.340671476954792</v>
      </c>
    </row>
    <row r="66" spans="1:16" ht="13.5">
      <c r="A66" s="36">
        <v>40</v>
      </c>
      <c r="B66" s="36" t="s">
        <v>69</v>
      </c>
      <c r="C66" s="36">
        <v>485460</v>
      </c>
      <c r="D66" s="36">
        <v>41600</v>
      </c>
      <c r="E66" s="36">
        <v>3324</v>
      </c>
      <c r="F66" s="37">
        <f t="shared" si="5"/>
        <v>48546</v>
      </c>
      <c r="G66" s="37"/>
      <c r="H66" s="36">
        <f t="shared" si="6"/>
        <v>3324</v>
      </c>
      <c r="I66" s="36">
        <f>'[1]RECTIFICARE DECEMBRIE 2005'!R64</f>
        <v>30738</v>
      </c>
      <c r="J66" s="36">
        <f t="shared" si="12"/>
        <v>72338</v>
      </c>
      <c r="K66" s="28">
        <f t="shared" si="12"/>
        <v>75662</v>
      </c>
      <c r="L66">
        <v>214335</v>
      </c>
      <c r="M66" s="27">
        <v>-5562</v>
      </c>
      <c r="N66">
        <v>-1</v>
      </c>
      <c r="O66" s="35">
        <f t="shared" si="9"/>
        <v>30738</v>
      </c>
      <c r="P66">
        <f t="shared" si="8"/>
        <v>14.341101546644271</v>
      </c>
    </row>
    <row r="67" spans="1:16" ht="13.5">
      <c r="A67" s="36">
        <v>41</v>
      </c>
      <c r="B67" s="36" t="s">
        <v>70</v>
      </c>
      <c r="C67" s="36">
        <v>776736</v>
      </c>
      <c r="D67" s="36">
        <v>165848</v>
      </c>
      <c r="E67" s="36">
        <v>21617</v>
      </c>
      <c r="F67" s="37">
        <f t="shared" si="5"/>
        <v>77673.6</v>
      </c>
      <c r="G67" s="37"/>
      <c r="H67" s="36">
        <f t="shared" si="6"/>
        <v>21617</v>
      </c>
      <c r="I67" s="36">
        <f>'[1]RECTIFICARE DECEMBRIE 2005'!R65</f>
        <v>51262</v>
      </c>
      <c r="J67" s="36">
        <f t="shared" si="12"/>
        <v>217110</v>
      </c>
      <c r="K67" s="28">
        <f t="shared" si="12"/>
        <v>238727</v>
      </c>
      <c r="L67">
        <v>357444</v>
      </c>
      <c r="M67" s="27">
        <v>-21617</v>
      </c>
      <c r="N67">
        <v>-1</v>
      </c>
      <c r="O67" s="35">
        <f t="shared" si="9"/>
        <v>51262</v>
      </c>
      <c r="P67">
        <f t="shared" si="8"/>
        <v>14.341267443291816</v>
      </c>
    </row>
    <row r="68" spans="1:16" ht="13.5">
      <c r="A68" s="36">
        <v>42</v>
      </c>
      <c r="B68" s="36" t="s">
        <v>71</v>
      </c>
      <c r="C68" s="36">
        <v>1116558</v>
      </c>
      <c r="D68" s="36">
        <v>99752</v>
      </c>
      <c r="E68" s="36">
        <v>53630</v>
      </c>
      <c r="F68" s="37">
        <f t="shared" si="5"/>
        <v>111655.8</v>
      </c>
      <c r="G68" s="37"/>
      <c r="H68" s="36">
        <f t="shared" si="6"/>
        <v>53630</v>
      </c>
      <c r="I68" s="36">
        <f>'[1]RECTIFICARE DECEMBRIE 2005'!R66</f>
        <v>11616</v>
      </c>
      <c r="J68" s="36">
        <f t="shared" si="12"/>
        <v>111368</v>
      </c>
      <c r="K68" s="28">
        <f t="shared" si="12"/>
        <v>164998</v>
      </c>
      <c r="L68">
        <v>80998</v>
      </c>
      <c r="M68" s="27">
        <v>-49692</v>
      </c>
      <c r="N68">
        <v>-1</v>
      </c>
      <c r="O68" s="35">
        <f t="shared" si="9"/>
        <v>11616</v>
      </c>
      <c r="P68">
        <f t="shared" si="8"/>
        <v>14.341094841847946</v>
      </c>
    </row>
    <row r="69" spans="1:16" ht="13.5">
      <c r="A69" s="36">
        <v>43</v>
      </c>
      <c r="B69" s="36" t="s">
        <v>72</v>
      </c>
      <c r="C69" s="36">
        <v>339822</v>
      </c>
      <c r="D69" s="36">
        <v>51675</v>
      </c>
      <c r="E69" s="36">
        <v>1201</v>
      </c>
      <c r="F69" s="37">
        <f t="shared" si="5"/>
        <v>33982.2</v>
      </c>
      <c r="G69" s="37"/>
      <c r="H69" s="36">
        <f t="shared" si="6"/>
        <v>1201</v>
      </c>
      <c r="I69" s="36">
        <f>'[1]RECTIFICARE DECEMBRIE 2005'!R67</f>
        <v>28385</v>
      </c>
      <c r="J69" s="36">
        <f t="shared" si="12"/>
        <v>80060</v>
      </c>
      <c r="K69" s="28">
        <f t="shared" si="12"/>
        <v>81261</v>
      </c>
      <c r="L69">
        <v>197925</v>
      </c>
      <c r="M69" s="27"/>
      <c r="N69">
        <v>-1</v>
      </c>
      <c r="O69" s="35">
        <f t="shared" si="9"/>
        <v>28385</v>
      </c>
      <c r="P69">
        <f t="shared" si="8"/>
        <v>14.341290893015032</v>
      </c>
    </row>
    <row r="70" spans="1:16" ht="13.5">
      <c r="A70" s="36">
        <v>44</v>
      </c>
      <c r="B70" s="36" t="s">
        <v>73</v>
      </c>
      <c r="C70" s="36">
        <v>1165104</v>
      </c>
      <c r="D70" s="36">
        <v>41677</v>
      </c>
      <c r="E70" s="36">
        <v>24541</v>
      </c>
      <c r="F70" s="37">
        <f t="shared" si="5"/>
        <v>116510.4</v>
      </c>
      <c r="G70" s="37"/>
      <c r="H70" s="36">
        <f t="shared" si="6"/>
        <v>24541</v>
      </c>
      <c r="I70" s="36">
        <f>'[1]RECTIFICARE DECEMBRIE 2005'!R68</f>
        <v>4928</v>
      </c>
      <c r="J70" s="36">
        <f t="shared" si="12"/>
        <v>46605</v>
      </c>
      <c r="K70" s="28">
        <f t="shared" si="12"/>
        <v>71146</v>
      </c>
      <c r="L70">
        <v>34368</v>
      </c>
      <c r="M70" s="27">
        <v>-39000</v>
      </c>
      <c r="N70">
        <v>-1</v>
      </c>
      <c r="O70" s="35">
        <f t="shared" si="9"/>
        <v>4928</v>
      </c>
      <c r="P70">
        <f t="shared" si="8"/>
        <v>14.338919925512105</v>
      </c>
    </row>
    <row r="71" spans="1:16" ht="13.5">
      <c r="A71" s="36">
        <v>45</v>
      </c>
      <c r="B71" s="36" t="s">
        <v>74</v>
      </c>
      <c r="C71" s="36">
        <v>1407834</v>
      </c>
      <c r="D71" s="36">
        <v>60864</v>
      </c>
      <c r="E71" s="36">
        <v>57355</v>
      </c>
      <c r="F71" s="37">
        <f t="shared" si="5"/>
        <v>140783.4</v>
      </c>
      <c r="G71" s="37"/>
      <c r="H71" s="36">
        <f t="shared" si="6"/>
        <v>57355</v>
      </c>
      <c r="I71" s="36">
        <f>'[1]RECTIFICARE DECEMBRIE 2005'!R69</f>
        <v>29132</v>
      </c>
      <c r="J71" s="36">
        <f t="shared" si="12"/>
        <v>89996</v>
      </c>
      <c r="K71" s="28">
        <f t="shared" si="12"/>
        <v>147351</v>
      </c>
      <c r="L71">
        <v>203136</v>
      </c>
      <c r="M71" s="27">
        <v>-61606</v>
      </c>
      <c r="N71">
        <v>-1</v>
      </c>
      <c r="O71" s="35">
        <f t="shared" si="9"/>
        <v>29132</v>
      </c>
      <c r="P71">
        <f t="shared" si="8"/>
        <v>14.341131064902331</v>
      </c>
    </row>
    <row r="72" spans="1:16" ht="13.5">
      <c r="A72" s="36">
        <v>46</v>
      </c>
      <c r="B72" s="36" t="s">
        <v>75</v>
      </c>
      <c r="C72" s="36">
        <v>534006</v>
      </c>
      <c r="D72" s="36">
        <v>10848</v>
      </c>
      <c r="E72" s="36">
        <v>19813</v>
      </c>
      <c r="F72" s="37">
        <f t="shared" si="5"/>
        <v>53400.6</v>
      </c>
      <c r="G72" s="37"/>
      <c r="H72" s="36">
        <f t="shared" si="6"/>
        <v>19813</v>
      </c>
      <c r="I72" s="36">
        <f>'[1]RECTIFICARE DECEMBRIE 2005'!R70</f>
        <v>3478</v>
      </c>
      <c r="J72" s="36">
        <f t="shared" si="12"/>
        <v>14326</v>
      </c>
      <c r="K72" s="28">
        <f t="shared" si="12"/>
        <v>34139</v>
      </c>
      <c r="L72">
        <v>24252</v>
      </c>
      <c r="M72" s="27">
        <v>-17448</v>
      </c>
      <c r="N72">
        <v>-1</v>
      </c>
      <c r="O72" s="35">
        <f t="shared" si="9"/>
        <v>3478</v>
      </c>
      <c r="P72">
        <f t="shared" si="8"/>
        <v>14.34108527131783</v>
      </c>
    </row>
    <row r="73" spans="1:16" ht="13.5">
      <c r="A73" s="36">
        <v>47</v>
      </c>
      <c r="B73" s="36" t="s">
        <v>76</v>
      </c>
      <c r="C73" s="36">
        <v>728190</v>
      </c>
      <c r="D73" s="36">
        <v>30747</v>
      </c>
      <c r="E73" s="36">
        <v>28180</v>
      </c>
      <c r="F73" s="37">
        <f t="shared" si="5"/>
        <v>72819</v>
      </c>
      <c r="G73" s="37"/>
      <c r="H73" s="36">
        <f t="shared" si="6"/>
        <v>28180</v>
      </c>
      <c r="I73" s="36">
        <f>'[1]RECTIFICARE DECEMBRIE 2005'!R71</f>
        <v>13582</v>
      </c>
      <c r="J73" s="36">
        <f t="shared" si="12"/>
        <v>44329</v>
      </c>
      <c r="K73" s="28">
        <f t="shared" si="12"/>
        <v>72509</v>
      </c>
      <c r="L73">
        <v>94701</v>
      </c>
      <c r="M73" s="27">
        <v>-33000</v>
      </c>
      <c r="N73">
        <v>-1</v>
      </c>
      <c r="O73" s="35">
        <f t="shared" si="9"/>
        <v>13582</v>
      </c>
      <c r="P73">
        <f t="shared" si="8"/>
        <v>14.34198160526288</v>
      </c>
    </row>
    <row r="74" spans="1:16" ht="13.5">
      <c r="A74" s="36">
        <v>48</v>
      </c>
      <c r="B74" s="36" t="s">
        <v>77</v>
      </c>
      <c r="C74" s="36">
        <v>339822</v>
      </c>
      <c r="D74" s="36">
        <v>19319</v>
      </c>
      <c r="E74" s="36">
        <v>7426</v>
      </c>
      <c r="F74" s="37">
        <f t="shared" si="5"/>
        <v>33982.2</v>
      </c>
      <c r="G74" s="37"/>
      <c r="H74" s="36">
        <f t="shared" si="6"/>
        <v>7426</v>
      </c>
      <c r="I74" s="36">
        <f>'[1]RECTIFICARE DECEMBRIE 2005'!R72</f>
        <v>15213</v>
      </c>
      <c r="J74" s="36">
        <f t="shared" si="12"/>
        <v>34532</v>
      </c>
      <c r="K74" s="28">
        <f t="shared" si="12"/>
        <v>41958</v>
      </c>
      <c r="L74">
        <v>106081</v>
      </c>
      <c r="M74" s="27">
        <v>-10077</v>
      </c>
      <c r="N74">
        <v>-1</v>
      </c>
      <c r="O74" s="35">
        <f t="shared" si="9"/>
        <v>15213</v>
      </c>
      <c r="P74">
        <f t="shared" si="8"/>
        <v>14.340928158671204</v>
      </c>
    </row>
    <row r="75" spans="1:16" ht="13.5">
      <c r="A75" s="36">
        <v>49</v>
      </c>
      <c r="B75" s="36" t="s">
        <v>78</v>
      </c>
      <c r="C75" s="36">
        <v>291276</v>
      </c>
      <c r="D75" s="36">
        <v>27521</v>
      </c>
      <c r="E75" s="36">
        <v>18693</v>
      </c>
      <c r="F75" s="37">
        <f t="shared" si="5"/>
        <v>29127.6</v>
      </c>
      <c r="G75" s="37"/>
      <c r="H75" s="36">
        <f t="shared" si="6"/>
        <v>18693</v>
      </c>
      <c r="I75" s="36">
        <f>'[1]RECTIFICARE DECEMBRIE 2005'!R73</f>
        <v>9036</v>
      </c>
      <c r="J75" s="36">
        <f t="shared" si="12"/>
        <v>36557</v>
      </c>
      <c r="K75" s="28">
        <f t="shared" si="12"/>
        <v>55250</v>
      </c>
      <c r="L75">
        <v>63004</v>
      </c>
      <c r="M75" s="27">
        <v>-18693</v>
      </c>
      <c r="N75">
        <v>-1</v>
      </c>
      <c r="O75" s="35">
        <f t="shared" si="9"/>
        <v>9036</v>
      </c>
      <c r="P75">
        <f t="shared" si="8"/>
        <v>14.34194654307663</v>
      </c>
    </row>
    <row r="76" spans="1:16" ht="13.5">
      <c r="A76" s="36">
        <v>50</v>
      </c>
      <c r="B76" s="36" t="s">
        <v>79</v>
      </c>
      <c r="C76" s="36">
        <v>388368</v>
      </c>
      <c r="D76" s="36">
        <v>65057</v>
      </c>
      <c r="E76" s="36">
        <v>16971</v>
      </c>
      <c r="F76" s="37">
        <f t="shared" si="5"/>
        <v>38836.8</v>
      </c>
      <c r="G76" s="37"/>
      <c r="H76" s="36">
        <f t="shared" si="6"/>
        <v>16971</v>
      </c>
      <c r="I76" s="36">
        <f>'[1]RECTIFICARE DECEMBRIE 2005'!R74</f>
        <v>14756</v>
      </c>
      <c r="J76" s="36">
        <f t="shared" si="12"/>
        <v>79813</v>
      </c>
      <c r="K76" s="28">
        <f t="shared" si="12"/>
        <v>96784</v>
      </c>
      <c r="L76">
        <v>102892</v>
      </c>
      <c r="M76" s="27">
        <v>-16170</v>
      </c>
      <c r="N76">
        <v>-1</v>
      </c>
      <c r="O76" s="35">
        <f t="shared" si="9"/>
        <v>14756</v>
      </c>
      <c r="P76">
        <f t="shared" si="8"/>
        <v>14.341251020487501</v>
      </c>
    </row>
    <row r="77" spans="1:16" ht="13.5">
      <c r="A77" s="36">
        <v>51</v>
      </c>
      <c r="B77" s="36" t="s">
        <v>80</v>
      </c>
      <c r="C77" s="36">
        <v>339822</v>
      </c>
      <c r="D77" s="36">
        <v>5832</v>
      </c>
      <c r="E77" s="36">
        <v>6235</v>
      </c>
      <c r="F77" s="37">
        <f t="shared" si="5"/>
        <v>33982.2</v>
      </c>
      <c r="G77" s="37"/>
      <c r="H77" s="36">
        <f t="shared" si="6"/>
        <v>6235</v>
      </c>
      <c r="I77" s="36">
        <f>'[1]RECTIFICARE DECEMBRIE 2005'!R75</f>
        <v>2870</v>
      </c>
      <c r="J77" s="36">
        <f t="shared" si="12"/>
        <v>8702</v>
      </c>
      <c r="K77" s="28">
        <f t="shared" si="12"/>
        <v>14937</v>
      </c>
      <c r="L77">
        <v>20018</v>
      </c>
      <c r="M77" s="27"/>
      <c r="N77">
        <v>-1</v>
      </c>
      <c r="O77" s="35">
        <f t="shared" si="9"/>
        <v>2870</v>
      </c>
      <c r="P77">
        <f t="shared" si="8"/>
        <v>14.337096613048256</v>
      </c>
    </row>
    <row r="78" spans="1:16" ht="13.5">
      <c r="A78" s="36">
        <v>52</v>
      </c>
      <c r="B78" s="36" t="s">
        <v>81</v>
      </c>
      <c r="C78" s="36">
        <v>485460</v>
      </c>
      <c r="D78" s="36">
        <v>31860</v>
      </c>
      <c r="E78" s="36">
        <v>8765</v>
      </c>
      <c r="F78" s="37">
        <f t="shared" si="5"/>
        <v>48546</v>
      </c>
      <c r="G78" s="37"/>
      <c r="H78" s="36">
        <f t="shared" si="6"/>
        <v>8765</v>
      </c>
      <c r="I78" s="36">
        <f>'[1]RECTIFICARE DECEMBRIE 2005'!R76</f>
        <v>10983</v>
      </c>
      <c r="J78" s="36">
        <f t="shared" si="12"/>
        <v>42843</v>
      </c>
      <c r="K78" s="28">
        <f t="shared" si="12"/>
        <v>51608</v>
      </c>
      <c r="L78">
        <v>76583</v>
      </c>
      <c r="M78" s="27">
        <v>-16163</v>
      </c>
      <c r="N78">
        <v>-1</v>
      </c>
      <c r="O78" s="35">
        <f t="shared" si="9"/>
        <v>10983</v>
      </c>
      <c r="P78">
        <f t="shared" si="8"/>
        <v>14.341302900121438</v>
      </c>
    </row>
    <row r="79" spans="1:16" ht="13.5">
      <c r="A79" s="36">
        <v>53</v>
      </c>
      <c r="B79" s="36" t="s">
        <v>82</v>
      </c>
      <c r="C79" s="36">
        <v>194184</v>
      </c>
      <c r="D79" s="36">
        <v>39477</v>
      </c>
      <c r="E79" s="36">
        <v>8552</v>
      </c>
      <c r="F79" s="37">
        <f t="shared" si="5"/>
        <v>19418.4</v>
      </c>
      <c r="G79" s="37"/>
      <c r="H79" s="36">
        <f t="shared" si="6"/>
        <v>8552</v>
      </c>
      <c r="I79" s="36">
        <f>'[1]RECTIFICARE DECEMBRIE 2005'!R77</f>
        <v>4908</v>
      </c>
      <c r="J79" s="36">
        <f t="shared" si="12"/>
        <v>44385</v>
      </c>
      <c r="K79" s="28">
        <f t="shared" si="12"/>
        <v>52937</v>
      </c>
      <c r="L79">
        <v>34225</v>
      </c>
      <c r="M79" s="27">
        <v>-21881</v>
      </c>
      <c r="N79">
        <v>-1</v>
      </c>
      <c r="O79" s="35">
        <f t="shared" si="9"/>
        <v>4908</v>
      </c>
      <c r="P79">
        <f t="shared" si="8"/>
        <v>14.340394448502556</v>
      </c>
    </row>
    <row r="80" spans="1:16" ht="13.5">
      <c r="A80" s="36">
        <v>54</v>
      </c>
      <c r="B80" s="36" t="s">
        <v>83</v>
      </c>
      <c r="C80" s="36">
        <v>145638</v>
      </c>
      <c r="D80" s="36">
        <v>29465</v>
      </c>
      <c r="E80" s="36">
        <v>13987</v>
      </c>
      <c r="F80" s="37">
        <f t="shared" si="5"/>
        <v>14563.8</v>
      </c>
      <c r="G80" s="37"/>
      <c r="H80" s="36">
        <f t="shared" si="6"/>
        <v>13987</v>
      </c>
      <c r="I80" s="36">
        <f>'[1]RECTIFICARE DECEMBRIE 2005'!R78</f>
        <v>2410</v>
      </c>
      <c r="J80" s="36">
        <f t="shared" si="12"/>
        <v>31875</v>
      </c>
      <c r="K80" s="28">
        <f t="shared" si="12"/>
        <v>45862</v>
      </c>
      <c r="L80">
        <v>16810</v>
      </c>
      <c r="M80" s="27">
        <v>-13987</v>
      </c>
      <c r="N80">
        <v>-1</v>
      </c>
      <c r="O80" s="35">
        <f t="shared" si="9"/>
        <v>2410</v>
      </c>
      <c r="P80">
        <f t="shared" si="8"/>
        <v>14.336704342653183</v>
      </c>
    </row>
    <row r="81" spans="1:16" ht="13.5">
      <c r="A81" s="36">
        <v>55</v>
      </c>
      <c r="B81" s="36" t="s">
        <v>84</v>
      </c>
      <c r="C81" s="36">
        <v>1213650</v>
      </c>
      <c r="D81" s="36">
        <v>176018</v>
      </c>
      <c r="E81" s="36">
        <v>24541</v>
      </c>
      <c r="F81" s="37">
        <f aca="true" t="shared" si="13" ref="F81:F117">C81/10</f>
        <v>121365</v>
      </c>
      <c r="G81" s="37"/>
      <c r="H81" s="36">
        <f aca="true" t="shared" si="14" ref="H81:H117">E81+G81</f>
        <v>24541</v>
      </c>
      <c r="I81" s="36">
        <f>'[1]RECTIFICARE DECEMBRIE 2005'!R79</f>
        <v>51511</v>
      </c>
      <c r="J81" s="36">
        <f aca="true" t="shared" si="15" ref="J81:K96">D81+I81</f>
        <v>227529</v>
      </c>
      <c r="K81" s="28">
        <f t="shared" si="15"/>
        <v>252070</v>
      </c>
      <c r="L81">
        <v>359182</v>
      </c>
      <c r="M81" s="27"/>
      <c r="N81">
        <v>-1</v>
      </c>
      <c r="O81" s="35">
        <f t="shared" si="9"/>
        <v>51511</v>
      </c>
      <c r="P81">
        <f aca="true" t="shared" si="16" ref="P81:P117">O81*100/L81</f>
        <v>14.341197498761074</v>
      </c>
    </row>
    <row r="82" spans="1:16" ht="13.5">
      <c r="A82" s="36">
        <v>56</v>
      </c>
      <c r="B82" s="36" t="s">
        <v>85</v>
      </c>
      <c r="C82" s="36">
        <v>388368</v>
      </c>
      <c r="D82" s="36">
        <v>48313</v>
      </c>
      <c r="E82" s="36">
        <v>17238</v>
      </c>
      <c r="F82" s="37">
        <f t="shared" si="13"/>
        <v>38836.8</v>
      </c>
      <c r="G82" s="37"/>
      <c r="H82" s="36">
        <f t="shared" si="14"/>
        <v>17238</v>
      </c>
      <c r="I82" s="36">
        <f>'[1]RECTIFICARE DECEMBRIE 2005'!R80</f>
        <v>8420</v>
      </c>
      <c r="J82" s="36">
        <f t="shared" si="15"/>
        <v>56733</v>
      </c>
      <c r="K82" s="28">
        <f t="shared" si="15"/>
        <v>73971</v>
      </c>
      <c r="L82">
        <v>58712</v>
      </c>
      <c r="M82" s="27"/>
      <c r="N82">
        <v>-1</v>
      </c>
      <c r="O82" s="35">
        <f t="shared" si="9"/>
        <v>8420</v>
      </c>
      <c r="P82">
        <f t="shared" si="16"/>
        <v>14.341190897942498</v>
      </c>
    </row>
    <row r="83" spans="1:16" ht="13.5">
      <c r="A83" s="36">
        <v>57</v>
      </c>
      <c r="B83" s="36" t="s">
        <v>86</v>
      </c>
      <c r="C83" s="36">
        <v>728190</v>
      </c>
      <c r="D83" s="36">
        <v>64634</v>
      </c>
      <c r="E83" s="36">
        <v>34075</v>
      </c>
      <c r="F83" s="37">
        <f t="shared" si="13"/>
        <v>72819</v>
      </c>
      <c r="G83" s="37"/>
      <c r="H83" s="36">
        <f t="shared" si="14"/>
        <v>34075</v>
      </c>
      <c r="I83" s="36">
        <f>'[1]RECTIFICARE DECEMBRIE 2005'!R81</f>
        <v>30132</v>
      </c>
      <c r="J83" s="36">
        <f t="shared" si="15"/>
        <v>94766</v>
      </c>
      <c r="K83" s="28">
        <f t="shared" si="15"/>
        <v>128841</v>
      </c>
      <c r="L83">
        <v>210107</v>
      </c>
      <c r="M83" s="27">
        <v>-37540</v>
      </c>
      <c r="N83">
        <v>-1</v>
      </c>
      <c r="O83" s="35">
        <f t="shared" si="9"/>
        <v>30132</v>
      </c>
      <c r="P83">
        <f t="shared" si="16"/>
        <v>14.341264212996235</v>
      </c>
    </row>
    <row r="84" spans="1:16" ht="13.5">
      <c r="A84" s="36">
        <v>58</v>
      </c>
      <c r="B84" s="36" t="s">
        <v>87</v>
      </c>
      <c r="C84" s="36">
        <v>291276</v>
      </c>
      <c r="D84" s="36">
        <v>14507</v>
      </c>
      <c r="E84" s="36">
        <v>6102</v>
      </c>
      <c r="F84" s="37">
        <f t="shared" si="13"/>
        <v>29127.6</v>
      </c>
      <c r="G84" s="37"/>
      <c r="H84" s="36">
        <f t="shared" si="14"/>
        <v>6102</v>
      </c>
      <c r="I84" s="36">
        <f>'[1]RECTIFICARE DECEMBRIE 2005'!R82</f>
        <v>4057</v>
      </c>
      <c r="J84" s="36">
        <f t="shared" si="15"/>
        <v>18564</v>
      </c>
      <c r="K84" s="28">
        <f t="shared" si="15"/>
        <v>24666</v>
      </c>
      <c r="L84">
        <v>28291</v>
      </c>
      <c r="M84" s="27">
        <v>-3830</v>
      </c>
      <c r="N84">
        <v>-1</v>
      </c>
      <c r="O84" s="35">
        <f t="shared" si="9"/>
        <v>4057</v>
      </c>
      <c r="P84">
        <f t="shared" si="16"/>
        <v>14.340249549326641</v>
      </c>
    </row>
    <row r="85" spans="1:16" ht="13.5">
      <c r="A85" s="36">
        <v>59</v>
      </c>
      <c r="B85" s="36" t="s">
        <v>88</v>
      </c>
      <c r="C85" s="36">
        <v>485460</v>
      </c>
      <c r="D85" s="36">
        <v>65254</v>
      </c>
      <c r="E85" s="36">
        <v>19227</v>
      </c>
      <c r="F85" s="37">
        <f t="shared" si="13"/>
        <v>48546</v>
      </c>
      <c r="G85" s="37"/>
      <c r="H85" s="36">
        <f t="shared" si="14"/>
        <v>19227</v>
      </c>
      <c r="I85" s="36">
        <f>'[1]RECTIFICARE DECEMBRIE 2005'!R83</f>
        <v>19142</v>
      </c>
      <c r="J85" s="36">
        <f t="shared" si="15"/>
        <v>84396</v>
      </c>
      <c r="K85" s="28">
        <f t="shared" si="15"/>
        <v>103623</v>
      </c>
      <c r="L85">
        <v>133474</v>
      </c>
      <c r="M85" s="27">
        <v>-21704</v>
      </c>
      <c r="N85">
        <v>-1</v>
      </c>
      <c r="O85" s="35">
        <f t="shared" si="9"/>
        <v>19142</v>
      </c>
      <c r="P85">
        <f t="shared" si="16"/>
        <v>14.341369854803183</v>
      </c>
    </row>
    <row r="86" spans="1:16" ht="13.5">
      <c r="A86" s="36">
        <v>60</v>
      </c>
      <c r="B86" s="36" t="s">
        <v>89</v>
      </c>
      <c r="C86" s="36">
        <v>145638</v>
      </c>
      <c r="D86" s="36">
        <v>5737</v>
      </c>
      <c r="E86" s="36">
        <v>14714</v>
      </c>
      <c r="F86" s="37">
        <f t="shared" si="13"/>
        <v>14563.8</v>
      </c>
      <c r="G86" s="37"/>
      <c r="H86" s="36">
        <f t="shared" si="14"/>
        <v>14714</v>
      </c>
      <c r="I86" s="36">
        <f>'[1]RECTIFICARE DECEMBRIE 2005'!R84</f>
        <v>2379</v>
      </c>
      <c r="J86" s="36">
        <f t="shared" si="15"/>
        <v>8116</v>
      </c>
      <c r="K86" s="28">
        <f t="shared" si="15"/>
        <v>22830</v>
      </c>
      <c r="L86">
        <v>16588</v>
      </c>
      <c r="M86" s="27"/>
      <c r="N86">
        <v>-1</v>
      </c>
      <c r="O86" s="35">
        <f t="shared" si="9"/>
        <v>2379</v>
      </c>
      <c r="P86">
        <f t="shared" si="16"/>
        <v>14.341692789968652</v>
      </c>
    </row>
    <row r="87" spans="1:16" ht="13.5">
      <c r="A87" s="36">
        <v>61</v>
      </c>
      <c r="B87" s="36" t="s">
        <v>90</v>
      </c>
      <c r="C87" s="36">
        <v>1262196</v>
      </c>
      <c r="D87" s="36">
        <v>36515</v>
      </c>
      <c r="E87" s="36">
        <v>13939</v>
      </c>
      <c r="F87" s="37">
        <f t="shared" si="13"/>
        <v>126219.6</v>
      </c>
      <c r="G87" s="37"/>
      <c r="H87" s="36">
        <f t="shared" si="14"/>
        <v>13939</v>
      </c>
      <c r="I87" s="36">
        <f>'[1]RECTIFICARE DECEMBRIE 2005'!R85</f>
        <v>21402</v>
      </c>
      <c r="J87" s="36">
        <f t="shared" si="15"/>
        <v>57917</v>
      </c>
      <c r="K87" s="28">
        <f t="shared" si="15"/>
        <v>71856</v>
      </c>
      <c r="L87">
        <v>149235</v>
      </c>
      <c r="M87" s="27">
        <v>-6154</v>
      </c>
      <c r="N87">
        <v>-1</v>
      </c>
      <c r="O87" s="35">
        <f t="shared" si="9"/>
        <v>21402</v>
      </c>
      <c r="P87">
        <f t="shared" si="16"/>
        <v>14.341139813046537</v>
      </c>
    </row>
    <row r="88" spans="1:16" ht="13.5">
      <c r="A88" s="36">
        <v>62</v>
      </c>
      <c r="B88" s="36" t="s">
        <v>91</v>
      </c>
      <c r="C88" s="36">
        <v>97092</v>
      </c>
      <c r="D88" s="36">
        <v>24460</v>
      </c>
      <c r="E88" s="36">
        <v>26905</v>
      </c>
      <c r="F88" s="37">
        <f t="shared" si="13"/>
        <v>9709.2</v>
      </c>
      <c r="G88" s="37"/>
      <c r="H88" s="36">
        <f t="shared" si="14"/>
        <v>26905</v>
      </c>
      <c r="I88" s="36">
        <f>'[1]RECTIFICARE DECEMBRIE 2005'!R86</f>
        <v>11465</v>
      </c>
      <c r="J88" s="36">
        <f t="shared" si="15"/>
        <v>35925</v>
      </c>
      <c r="K88" s="28">
        <f t="shared" si="15"/>
        <v>62830</v>
      </c>
      <c r="L88">
        <v>79940</v>
      </c>
      <c r="M88" s="27">
        <v>-26377</v>
      </c>
      <c r="N88">
        <v>-1</v>
      </c>
      <c r="O88" s="35">
        <f t="shared" si="9"/>
        <v>11465</v>
      </c>
      <c r="P88">
        <f t="shared" si="16"/>
        <v>14.34200650487866</v>
      </c>
    </row>
    <row r="89" spans="1:16" ht="13.5">
      <c r="A89" s="36">
        <v>63</v>
      </c>
      <c r="B89" s="36" t="s">
        <v>92</v>
      </c>
      <c r="C89" s="36">
        <v>436914</v>
      </c>
      <c r="D89" s="36">
        <v>94599</v>
      </c>
      <c r="E89" s="36">
        <v>14654</v>
      </c>
      <c r="F89" s="37">
        <f t="shared" si="13"/>
        <v>43691.4</v>
      </c>
      <c r="G89" s="37"/>
      <c r="H89" s="36">
        <f t="shared" si="14"/>
        <v>14654</v>
      </c>
      <c r="I89" s="36">
        <f>'[1]RECTIFICARE DECEMBRIE 2005'!R87</f>
        <v>28113</v>
      </c>
      <c r="J89" s="36">
        <f t="shared" si="15"/>
        <v>122712</v>
      </c>
      <c r="K89" s="28">
        <f t="shared" si="15"/>
        <v>137366</v>
      </c>
      <c r="L89">
        <v>196026</v>
      </c>
      <c r="M89" s="27"/>
      <c r="N89">
        <v>-1</v>
      </c>
      <c r="O89" s="35">
        <f t="shared" si="9"/>
        <v>28113</v>
      </c>
      <c r="P89">
        <f t="shared" si="16"/>
        <v>14.341464907716324</v>
      </c>
    </row>
    <row r="90" spans="1:16" ht="13.5">
      <c r="A90" s="36">
        <v>64</v>
      </c>
      <c r="B90" s="36" t="s">
        <v>93</v>
      </c>
      <c r="C90" s="36">
        <v>534006</v>
      </c>
      <c r="D90" s="36">
        <v>48977</v>
      </c>
      <c r="E90" s="36">
        <v>15916</v>
      </c>
      <c r="F90" s="37">
        <f t="shared" si="13"/>
        <v>53400.6</v>
      </c>
      <c r="G90" s="37"/>
      <c r="H90" s="36">
        <f t="shared" si="14"/>
        <v>15916</v>
      </c>
      <c r="I90" s="36">
        <f>'[1]RECTIFICARE DECEMBRIE 2005'!R88</f>
        <v>12067</v>
      </c>
      <c r="J90" s="36">
        <f t="shared" si="15"/>
        <v>61044</v>
      </c>
      <c r="K90" s="28">
        <f t="shared" si="15"/>
        <v>76960</v>
      </c>
      <c r="L90">
        <v>84139</v>
      </c>
      <c r="M90" s="27">
        <v>-1203</v>
      </c>
      <c r="N90">
        <v>-1</v>
      </c>
      <c r="O90" s="35">
        <f t="shared" si="9"/>
        <v>12067</v>
      </c>
      <c r="P90">
        <f t="shared" si="16"/>
        <v>14.34174401882599</v>
      </c>
    </row>
    <row r="91" spans="1:16" ht="13.5">
      <c r="A91" s="36">
        <v>65</v>
      </c>
      <c r="B91" s="36" t="s">
        <v>94</v>
      </c>
      <c r="C91" s="36">
        <v>194184</v>
      </c>
      <c r="D91" s="36">
        <v>35442</v>
      </c>
      <c r="E91" s="36">
        <v>13125</v>
      </c>
      <c r="F91" s="37">
        <f t="shared" si="13"/>
        <v>19418.4</v>
      </c>
      <c r="G91" s="37"/>
      <c r="H91" s="36">
        <f t="shared" si="14"/>
        <v>13125</v>
      </c>
      <c r="I91" s="36">
        <f>'[1]RECTIFICARE DECEMBRIE 2005'!R89</f>
        <v>16244</v>
      </c>
      <c r="J91" s="36">
        <f t="shared" si="15"/>
        <v>51686</v>
      </c>
      <c r="K91" s="28">
        <f t="shared" si="15"/>
        <v>64811</v>
      </c>
      <c r="L91">
        <v>113266</v>
      </c>
      <c r="M91" s="27"/>
      <c r="N91">
        <v>-1</v>
      </c>
      <c r="O91" s="35">
        <f t="shared" si="9"/>
        <v>16244</v>
      </c>
      <c r="P91">
        <f t="shared" si="16"/>
        <v>14.341461691946392</v>
      </c>
    </row>
    <row r="92" spans="1:16" ht="13.5">
      <c r="A92" s="36">
        <v>66</v>
      </c>
      <c r="B92" s="36" t="s">
        <v>95</v>
      </c>
      <c r="C92" s="36">
        <v>534006</v>
      </c>
      <c r="D92" s="36">
        <v>58457</v>
      </c>
      <c r="E92" s="36">
        <v>22939</v>
      </c>
      <c r="F92" s="37">
        <f t="shared" si="13"/>
        <v>53400.6</v>
      </c>
      <c r="G92" s="37"/>
      <c r="H92" s="36">
        <f t="shared" si="14"/>
        <v>22939</v>
      </c>
      <c r="I92" s="36">
        <f>'[1]RECTIFICARE DECEMBRIE 2005'!R90</f>
        <v>24196</v>
      </c>
      <c r="J92" s="36">
        <f t="shared" si="15"/>
        <v>82653</v>
      </c>
      <c r="K92" s="28">
        <f t="shared" si="15"/>
        <v>105592</v>
      </c>
      <c r="L92">
        <v>168718</v>
      </c>
      <c r="M92" s="27"/>
      <c r="N92">
        <v>-1</v>
      </c>
      <c r="O92" s="35">
        <f aca="true" t="shared" si="17" ref="O92:O117">MIN(I92,L92)</f>
        <v>24196</v>
      </c>
      <c r="P92">
        <f t="shared" si="16"/>
        <v>14.341089865930131</v>
      </c>
    </row>
    <row r="93" spans="1:16" ht="13.5">
      <c r="A93" s="36">
        <v>67</v>
      </c>
      <c r="B93" s="36" t="s">
        <v>96</v>
      </c>
      <c r="C93" s="36">
        <v>534006</v>
      </c>
      <c r="D93" s="36">
        <v>10311</v>
      </c>
      <c r="E93" s="36">
        <v>12471</v>
      </c>
      <c r="F93" s="37">
        <f t="shared" si="13"/>
        <v>53400.6</v>
      </c>
      <c r="G93" s="37"/>
      <c r="H93" s="36">
        <f t="shared" si="14"/>
        <v>12471</v>
      </c>
      <c r="I93" s="36">
        <f>'[1]RECTIFICARE DECEMBRIE 2005'!R91</f>
        <v>3630</v>
      </c>
      <c r="J93" s="36">
        <f t="shared" si="15"/>
        <v>13941</v>
      </c>
      <c r="K93" s="28">
        <f t="shared" si="15"/>
        <v>26412</v>
      </c>
      <c r="L93">
        <v>25314</v>
      </c>
      <c r="M93" s="27">
        <v>-20738</v>
      </c>
      <c r="N93">
        <v>-1</v>
      </c>
      <c r="O93" s="35">
        <f t="shared" si="17"/>
        <v>3630</v>
      </c>
      <c r="P93">
        <f t="shared" si="16"/>
        <v>14.339890969424035</v>
      </c>
    </row>
    <row r="94" spans="1:16" ht="13.5">
      <c r="A94" s="36">
        <v>68</v>
      </c>
      <c r="B94" s="36" t="s">
        <v>97</v>
      </c>
      <c r="C94" s="36">
        <v>339822</v>
      </c>
      <c r="D94" s="36">
        <v>82923</v>
      </c>
      <c r="E94" s="36">
        <v>29295</v>
      </c>
      <c r="F94" s="37">
        <f t="shared" si="13"/>
        <v>33982.2</v>
      </c>
      <c r="G94" s="37"/>
      <c r="H94" s="36">
        <f t="shared" si="14"/>
        <v>29295</v>
      </c>
      <c r="I94" s="36">
        <f>'[1]RECTIFICARE DECEMBRIE 2005'!R92</f>
        <v>22451</v>
      </c>
      <c r="J94" s="36">
        <f t="shared" si="15"/>
        <v>105374</v>
      </c>
      <c r="K94" s="28">
        <f t="shared" si="15"/>
        <v>134669</v>
      </c>
      <c r="L94">
        <v>156549</v>
      </c>
      <c r="M94" s="27">
        <v>-30663</v>
      </c>
      <c r="N94">
        <v>-1</v>
      </c>
      <c r="O94" s="35">
        <f t="shared" si="17"/>
        <v>22451</v>
      </c>
      <c r="P94">
        <f t="shared" si="16"/>
        <v>14.341196686021629</v>
      </c>
    </row>
    <row r="95" spans="1:16" ht="13.5">
      <c r="A95" s="36">
        <v>69</v>
      </c>
      <c r="B95" s="36" t="s">
        <v>98</v>
      </c>
      <c r="C95" s="36">
        <v>291276</v>
      </c>
      <c r="D95" s="36">
        <v>68670</v>
      </c>
      <c r="E95" s="36">
        <v>1377</v>
      </c>
      <c r="F95" s="37">
        <f t="shared" si="13"/>
        <v>29127.6</v>
      </c>
      <c r="G95" s="37"/>
      <c r="H95" s="36">
        <f t="shared" si="14"/>
        <v>1377</v>
      </c>
      <c r="I95" s="36">
        <f>'[1]RECTIFICARE DECEMBRIE 2005'!R93</f>
        <v>31476</v>
      </c>
      <c r="J95" s="36">
        <f t="shared" si="15"/>
        <v>100146</v>
      </c>
      <c r="K95" s="28">
        <f t="shared" si="15"/>
        <v>101523</v>
      </c>
      <c r="L95">
        <v>219480</v>
      </c>
      <c r="M95" s="27"/>
      <c r="N95">
        <v>-1</v>
      </c>
      <c r="O95" s="35">
        <f t="shared" si="17"/>
        <v>31476</v>
      </c>
      <c r="P95">
        <f t="shared" si="16"/>
        <v>14.34117003827228</v>
      </c>
    </row>
    <row r="96" spans="1:16" ht="13.5">
      <c r="A96" s="36">
        <v>70</v>
      </c>
      <c r="B96" s="36" t="s">
        <v>99</v>
      </c>
      <c r="C96" s="36">
        <v>776736</v>
      </c>
      <c r="D96" s="36">
        <v>11235</v>
      </c>
      <c r="E96" s="36">
        <v>30630</v>
      </c>
      <c r="F96" s="37">
        <f t="shared" si="13"/>
        <v>77673.6</v>
      </c>
      <c r="G96" s="37"/>
      <c r="H96" s="36">
        <f t="shared" si="14"/>
        <v>30630</v>
      </c>
      <c r="I96" s="36">
        <f>'[1]RECTIFICARE DECEMBRIE 2005'!R94</f>
        <v>4674</v>
      </c>
      <c r="J96" s="36">
        <f t="shared" si="15"/>
        <v>15909</v>
      </c>
      <c r="K96" s="28">
        <f t="shared" si="15"/>
        <v>46539</v>
      </c>
      <c r="L96">
        <v>32590</v>
      </c>
      <c r="M96" s="27">
        <v>-39663</v>
      </c>
      <c r="N96">
        <v>-1</v>
      </c>
      <c r="O96" s="35">
        <f t="shared" si="17"/>
        <v>4674</v>
      </c>
      <c r="P96">
        <f t="shared" si="16"/>
        <v>14.341822644983123</v>
      </c>
    </row>
    <row r="97" spans="1:16" ht="13.5">
      <c r="A97" s="36">
        <v>71</v>
      </c>
      <c r="B97" s="36" t="s">
        <v>100</v>
      </c>
      <c r="C97" s="36">
        <v>1116558</v>
      </c>
      <c r="D97" s="36">
        <v>53517</v>
      </c>
      <c r="E97" s="36">
        <v>32960</v>
      </c>
      <c r="F97" s="37">
        <f t="shared" si="13"/>
        <v>111655.8</v>
      </c>
      <c r="G97" s="37"/>
      <c r="H97" s="36">
        <f t="shared" si="14"/>
        <v>32960</v>
      </c>
      <c r="I97" s="36">
        <f>'[1]RECTIFICARE DECEMBRIE 2005'!R95</f>
        <v>24922</v>
      </c>
      <c r="J97" s="36">
        <f aca="true" t="shared" si="18" ref="J97:K112">D97+I97</f>
        <v>78439</v>
      </c>
      <c r="K97" s="28">
        <f t="shared" si="18"/>
        <v>111399</v>
      </c>
      <c r="L97">
        <v>173780</v>
      </c>
      <c r="M97" s="27">
        <v>-32960</v>
      </c>
      <c r="N97">
        <v>-1</v>
      </c>
      <c r="O97" s="35">
        <f t="shared" si="17"/>
        <v>24922</v>
      </c>
      <c r="P97">
        <f t="shared" si="16"/>
        <v>14.341120957532512</v>
      </c>
    </row>
    <row r="98" spans="1:16" ht="13.5">
      <c r="A98" s="36">
        <v>72</v>
      </c>
      <c r="B98" s="36" t="s">
        <v>101</v>
      </c>
      <c r="C98" s="36">
        <v>436914</v>
      </c>
      <c r="D98" s="36">
        <v>70861</v>
      </c>
      <c r="E98" s="36">
        <v>9220</v>
      </c>
      <c r="F98" s="37">
        <f t="shared" si="13"/>
        <v>43691.4</v>
      </c>
      <c r="G98" s="37"/>
      <c r="H98" s="36">
        <f t="shared" si="14"/>
        <v>9220</v>
      </c>
      <c r="I98" s="36">
        <f>'[1]RECTIFICARE DECEMBRIE 2005'!R96</f>
        <v>18233</v>
      </c>
      <c r="J98" s="36">
        <f t="shared" si="18"/>
        <v>89094</v>
      </c>
      <c r="K98" s="28">
        <f t="shared" si="18"/>
        <v>98314</v>
      </c>
      <c r="L98">
        <v>127139</v>
      </c>
      <c r="M98" s="27"/>
      <c r="N98">
        <v>-1</v>
      </c>
      <c r="O98" s="35">
        <f t="shared" si="17"/>
        <v>18233</v>
      </c>
      <c r="P98">
        <f t="shared" si="16"/>
        <v>14.340996861702546</v>
      </c>
    </row>
    <row r="99" spans="1:16" ht="13.5">
      <c r="A99" s="36">
        <v>73</v>
      </c>
      <c r="B99" s="36" t="s">
        <v>102</v>
      </c>
      <c r="C99" s="36">
        <v>1019466</v>
      </c>
      <c r="D99" s="36">
        <v>133662</v>
      </c>
      <c r="E99" s="36">
        <v>43028</v>
      </c>
      <c r="F99" s="37">
        <f t="shared" si="13"/>
        <v>101946.6</v>
      </c>
      <c r="G99" s="37"/>
      <c r="H99" s="36">
        <f t="shared" si="14"/>
        <v>43028</v>
      </c>
      <c r="I99" s="36">
        <f>'[1]RECTIFICARE DECEMBRIE 2005'!R97</f>
        <v>66588</v>
      </c>
      <c r="J99" s="36">
        <f t="shared" si="18"/>
        <v>200250</v>
      </c>
      <c r="K99" s="28">
        <f t="shared" si="18"/>
        <v>243278</v>
      </c>
      <c r="L99">
        <v>464313</v>
      </c>
      <c r="M99" s="27">
        <v>-7107</v>
      </c>
      <c r="N99">
        <v>-1</v>
      </c>
      <c r="O99" s="35">
        <f t="shared" si="17"/>
        <v>66588</v>
      </c>
      <c r="P99">
        <f t="shared" si="16"/>
        <v>14.341187948646711</v>
      </c>
    </row>
    <row r="100" spans="1:16" ht="13.5">
      <c r="A100" s="36">
        <v>74</v>
      </c>
      <c r="B100" s="36" t="s">
        <v>103</v>
      </c>
      <c r="C100" s="36">
        <v>339822</v>
      </c>
      <c r="D100" s="36">
        <v>66630</v>
      </c>
      <c r="E100" s="36">
        <v>6235</v>
      </c>
      <c r="F100" s="37">
        <f t="shared" si="13"/>
        <v>33982.2</v>
      </c>
      <c r="G100" s="37"/>
      <c r="H100" s="36">
        <f t="shared" si="14"/>
        <v>6235</v>
      </c>
      <c r="I100" s="36">
        <f>'[1]RECTIFICARE DECEMBRIE 2005'!R98</f>
        <v>23379</v>
      </c>
      <c r="J100" s="36">
        <f t="shared" si="18"/>
        <v>90009</v>
      </c>
      <c r="K100" s="28">
        <f t="shared" si="18"/>
        <v>96244</v>
      </c>
      <c r="L100">
        <v>163020</v>
      </c>
      <c r="M100" s="27">
        <v>-8190</v>
      </c>
      <c r="N100">
        <v>-1</v>
      </c>
      <c r="O100" s="35">
        <f t="shared" si="17"/>
        <v>23379</v>
      </c>
      <c r="P100">
        <f t="shared" si="16"/>
        <v>14.341185130658815</v>
      </c>
    </row>
    <row r="101" spans="1:16" ht="13.5">
      <c r="A101" s="36">
        <v>75</v>
      </c>
      <c r="B101" s="36" t="s">
        <v>104</v>
      </c>
      <c r="C101" s="36">
        <v>436914</v>
      </c>
      <c r="D101" s="36">
        <v>0</v>
      </c>
      <c r="E101" s="36">
        <v>11209</v>
      </c>
      <c r="F101" s="37">
        <f t="shared" si="13"/>
        <v>43691.4</v>
      </c>
      <c r="G101" s="37"/>
      <c r="H101" s="36">
        <f t="shared" si="14"/>
        <v>11209</v>
      </c>
      <c r="I101" s="36">
        <f>'[1]RECTIFICARE DECEMBRIE 2005'!R99</f>
        <v>0</v>
      </c>
      <c r="J101" s="36">
        <f t="shared" si="18"/>
        <v>0</v>
      </c>
      <c r="K101" s="28">
        <f t="shared" si="18"/>
        <v>11209</v>
      </c>
      <c r="L101">
        <v>0</v>
      </c>
      <c r="M101" s="27">
        <v>-2140</v>
      </c>
      <c r="N101">
        <v>-1</v>
      </c>
      <c r="O101" s="35">
        <f t="shared" si="17"/>
        <v>0</v>
      </c>
      <c r="P101" t="e">
        <f t="shared" si="16"/>
        <v>#DIV/0!</v>
      </c>
    </row>
    <row r="102" spans="1:16" ht="13.5">
      <c r="A102" s="36">
        <v>76</v>
      </c>
      <c r="B102" s="36" t="s">
        <v>105</v>
      </c>
      <c r="C102" s="36">
        <v>436914</v>
      </c>
      <c r="D102" s="36">
        <v>20561</v>
      </c>
      <c r="E102" s="36">
        <v>13659</v>
      </c>
      <c r="F102" s="37">
        <f t="shared" si="13"/>
        <v>43691.4</v>
      </c>
      <c r="G102" s="37"/>
      <c r="H102" s="36">
        <f t="shared" si="14"/>
        <v>13659</v>
      </c>
      <c r="I102" s="36">
        <f>'[1]RECTIFICARE DECEMBRIE 2005'!R100</f>
        <v>7043</v>
      </c>
      <c r="J102" s="36">
        <f t="shared" si="18"/>
        <v>27604</v>
      </c>
      <c r="K102" s="28">
        <f t="shared" si="18"/>
        <v>41263</v>
      </c>
      <c r="L102">
        <v>49114</v>
      </c>
      <c r="M102" s="27">
        <v>-16022</v>
      </c>
      <c r="N102">
        <v>-1</v>
      </c>
      <c r="O102" s="35">
        <f t="shared" si="17"/>
        <v>7043</v>
      </c>
      <c r="P102">
        <f t="shared" si="16"/>
        <v>14.340106690556665</v>
      </c>
    </row>
    <row r="103" spans="1:16" ht="13.5">
      <c r="A103" s="36">
        <v>77</v>
      </c>
      <c r="B103" s="36" t="s">
        <v>106</v>
      </c>
      <c r="C103" s="36">
        <v>291276</v>
      </c>
      <c r="D103" s="36">
        <v>2655</v>
      </c>
      <c r="E103" s="36">
        <v>11403</v>
      </c>
      <c r="F103" s="37">
        <f t="shared" si="13"/>
        <v>29127.6</v>
      </c>
      <c r="G103" s="37"/>
      <c r="H103" s="36">
        <f t="shared" si="14"/>
        <v>11403</v>
      </c>
      <c r="I103" s="36">
        <f>'[1]RECTIFICARE DECEMBRIE 2005'!R101</f>
        <v>2749</v>
      </c>
      <c r="J103" s="36">
        <f t="shared" si="18"/>
        <v>5404</v>
      </c>
      <c r="K103" s="28">
        <f t="shared" si="18"/>
        <v>16807</v>
      </c>
      <c r="L103">
        <v>19170</v>
      </c>
      <c r="M103" s="27">
        <v>-2464</v>
      </c>
      <c r="N103">
        <v>-1</v>
      </c>
      <c r="O103" s="35">
        <f t="shared" si="17"/>
        <v>2749</v>
      </c>
      <c r="P103">
        <f t="shared" si="16"/>
        <v>14.340114762649973</v>
      </c>
    </row>
    <row r="104" spans="1:16" ht="13.5">
      <c r="A104" s="36">
        <v>78</v>
      </c>
      <c r="B104" s="36" t="s">
        <v>107</v>
      </c>
      <c r="C104" s="36">
        <v>582552</v>
      </c>
      <c r="D104" s="36">
        <v>34211</v>
      </c>
      <c r="E104" s="36">
        <v>7036</v>
      </c>
      <c r="F104" s="37">
        <f t="shared" si="13"/>
        <v>58255.2</v>
      </c>
      <c r="G104" s="37"/>
      <c r="H104" s="36">
        <f t="shared" si="14"/>
        <v>7036</v>
      </c>
      <c r="I104" s="36">
        <f>'[1]RECTIFICARE DECEMBRIE 2005'!R102</f>
        <v>13936</v>
      </c>
      <c r="J104" s="36">
        <f t="shared" si="18"/>
        <v>48147</v>
      </c>
      <c r="K104" s="28">
        <f t="shared" si="18"/>
        <v>55183</v>
      </c>
      <c r="L104">
        <v>61539</v>
      </c>
      <c r="M104" s="27"/>
      <c r="N104">
        <v>-1</v>
      </c>
      <c r="O104" s="35">
        <f t="shared" si="17"/>
        <v>13936</v>
      </c>
      <c r="P104">
        <f t="shared" si="16"/>
        <v>22.64580184923382</v>
      </c>
    </row>
    <row r="105" spans="1:16" ht="13.5">
      <c r="A105" s="36">
        <v>79</v>
      </c>
      <c r="B105" s="36" t="s">
        <v>108</v>
      </c>
      <c r="C105" s="36">
        <v>339822</v>
      </c>
      <c r="D105" s="36">
        <v>11229</v>
      </c>
      <c r="E105" s="36">
        <v>6235</v>
      </c>
      <c r="F105" s="37">
        <f t="shared" si="13"/>
        <v>33982.2</v>
      </c>
      <c r="G105" s="37"/>
      <c r="H105" s="36">
        <f t="shared" si="14"/>
        <v>6235</v>
      </c>
      <c r="I105" s="36">
        <f>'[1]RECTIFICARE DECEMBRIE 2005'!R103</f>
        <v>5075</v>
      </c>
      <c r="J105" s="36">
        <f t="shared" si="18"/>
        <v>16304</v>
      </c>
      <c r="K105" s="28">
        <f t="shared" si="18"/>
        <v>22539</v>
      </c>
      <c r="L105">
        <v>35391</v>
      </c>
      <c r="M105" s="27">
        <v>-8330</v>
      </c>
      <c r="N105">
        <v>-1</v>
      </c>
      <c r="O105" s="35">
        <f t="shared" si="17"/>
        <v>5075</v>
      </c>
      <c r="P105">
        <f t="shared" si="16"/>
        <v>14.339803904947585</v>
      </c>
    </row>
    <row r="106" spans="1:16" ht="13.5">
      <c r="A106" s="36">
        <v>80</v>
      </c>
      <c r="B106" s="36" t="s">
        <v>109</v>
      </c>
      <c r="C106" s="36">
        <v>679644</v>
      </c>
      <c r="D106" s="36">
        <v>49735</v>
      </c>
      <c r="E106" s="36">
        <v>7170</v>
      </c>
      <c r="F106" s="37">
        <f t="shared" si="13"/>
        <v>67964.4</v>
      </c>
      <c r="G106" s="37"/>
      <c r="H106" s="36">
        <f t="shared" si="14"/>
        <v>7170</v>
      </c>
      <c r="I106" s="36">
        <f>'[1]RECTIFICARE DECEMBRIE 2005'!R104</f>
        <v>15024</v>
      </c>
      <c r="J106" s="36">
        <f t="shared" si="18"/>
        <v>64759</v>
      </c>
      <c r="K106" s="28">
        <f t="shared" si="18"/>
        <v>71929</v>
      </c>
      <c r="L106">
        <v>104765</v>
      </c>
      <c r="M106" s="27"/>
      <c r="N106">
        <v>-1</v>
      </c>
      <c r="O106" s="35">
        <f t="shared" si="17"/>
        <v>15024</v>
      </c>
      <c r="P106">
        <f t="shared" si="16"/>
        <v>14.340667207559777</v>
      </c>
    </row>
    <row r="107" spans="1:16" ht="13.5">
      <c r="A107" s="36">
        <v>81</v>
      </c>
      <c r="B107" s="36" t="s">
        <v>110</v>
      </c>
      <c r="C107" s="36">
        <v>582552</v>
      </c>
      <c r="D107" s="36">
        <v>23897</v>
      </c>
      <c r="E107" s="36">
        <v>12204</v>
      </c>
      <c r="F107" s="37">
        <f t="shared" si="13"/>
        <v>58255.2</v>
      </c>
      <c r="G107" s="37"/>
      <c r="H107" s="36">
        <f t="shared" si="14"/>
        <v>12204</v>
      </c>
      <c r="I107" s="36">
        <f>'[1]RECTIFICARE DECEMBRIE 2005'!R105</f>
        <v>5293</v>
      </c>
      <c r="J107" s="36">
        <f t="shared" si="18"/>
        <v>29190</v>
      </c>
      <c r="K107" s="28">
        <f t="shared" si="18"/>
        <v>41394</v>
      </c>
      <c r="L107">
        <v>36907</v>
      </c>
      <c r="M107" s="27"/>
      <c r="N107">
        <v>-1</v>
      </c>
      <c r="O107" s="35">
        <f t="shared" si="17"/>
        <v>5293</v>
      </c>
      <c r="P107">
        <f t="shared" si="16"/>
        <v>14.341452840924486</v>
      </c>
    </row>
    <row r="108" spans="1:16" ht="13.5">
      <c r="A108" s="36">
        <v>82</v>
      </c>
      <c r="B108" s="36" t="s">
        <v>111</v>
      </c>
      <c r="C108" s="36">
        <v>145638</v>
      </c>
      <c r="D108" s="36">
        <v>11526</v>
      </c>
      <c r="E108" s="36">
        <v>7557</v>
      </c>
      <c r="F108" s="37">
        <f t="shared" si="13"/>
        <v>14563.8</v>
      </c>
      <c r="G108" s="37"/>
      <c r="H108" s="36">
        <f t="shared" si="14"/>
        <v>7557</v>
      </c>
      <c r="I108" s="36">
        <f>'[1]RECTIFICARE DECEMBRIE 2005'!R106</f>
        <v>5105</v>
      </c>
      <c r="J108" s="36">
        <f t="shared" si="18"/>
        <v>16631</v>
      </c>
      <c r="K108" s="28">
        <f t="shared" si="18"/>
        <v>24188</v>
      </c>
      <c r="L108">
        <v>35599</v>
      </c>
      <c r="M108" s="27">
        <v>-13196</v>
      </c>
      <c r="N108">
        <v>-1</v>
      </c>
      <c r="O108" s="35">
        <f t="shared" si="17"/>
        <v>5105</v>
      </c>
      <c r="P108">
        <f t="shared" si="16"/>
        <v>14.340290457597124</v>
      </c>
    </row>
    <row r="109" spans="1:16" ht="13.5">
      <c r="A109" s="36">
        <v>83</v>
      </c>
      <c r="B109" s="36" t="s">
        <v>112</v>
      </c>
      <c r="C109" s="36">
        <v>534006</v>
      </c>
      <c r="D109" s="36">
        <v>32876</v>
      </c>
      <c r="E109" s="36">
        <v>11015</v>
      </c>
      <c r="F109" s="37">
        <f t="shared" si="13"/>
        <v>53400.6</v>
      </c>
      <c r="G109" s="37"/>
      <c r="H109" s="36">
        <f t="shared" si="14"/>
        <v>11015</v>
      </c>
      <c r="I109" s="36">
        <f>'[1]RECTIFICARE DECEMBRIE 2005'!R107</f>
        <v>3954</v>
      </c>
      <c r="J109" s="36">
        <f t="shared" si="18"/>
        <v>36830</v>
      </c>
      <c r="K109" s="28">
        <f t="shared" si="18"/>
        <v>47845</v>
      </c>
      <c r="L109">
        <v>27575</v>
      </c>
      <c r="M109" s="27">
        <v>-8219</v>
      </c>
      <c r="N109">
        <v>-1</v>
      </c>
      <c r="O109" s="35">
        <f t="shared" si="17"/>
        <v>3954</v>
      </c>
      <c r="P109">
        <f t="shared" si="16"/>
        <v>14.339075249320036</v>
      </c>
    </row>
    <row r="110" spans="1:16" ht="13.5">
      <c r="A110" s="36">
        <v>84</v>
      </c>
      <c r="B110" s="36" t="s">
        <v>113</v>
      </c>
      <c r="C110" s="36">
        <v>194184</v>
      </c>
      <c r="D110" s="36">
        <v>27868</v>
      </c>
      <c r="E110" s="36">
        <v>11136</v>
      </c>
      <c r="F110" s="37">
        <f t="shared" si="13"/>
        <v>19418.4</v>
      </c>
      <c r="G110" s="37"/>
      <c r="H110" s="36">
        <f t="shared" si="14"/>
        <v>11136</v>
      </c>
      <c r="I110" s="36">
        <f>'[1]RECTIFICARE DECEMBRIE 2005'!R108</f>
        <v>8953</v>
      </c>
      <c r="J110" s="36">
        <f t="shared" si="18"/>
        <v>36821</v>
      </c>
      <c r="K110" s="28">
        <f t="shared" si="18"/>
        <v>47957</v>
      </c>
      <c r="L110">
        <v>62425</v>
      </c>
      <c r="M110" s="27">
        <v>-9436</v>
      </c>
      <c r="N110">
        <v>-1</v>
      </c>
      <c r="O110" s="35">
        <f t="shared" si="17"/>
        <v>8953</v>
      </c>
      <c r="P110">
        <f t="shared" si="16"/>
        <v>14.342010412494995</v>
      </c>
    </row>
    <row r="111" spans="1:16" ht="13.5">
      <c r="A111" s="36">
        <v>85</v>
      </c>
      <c r="B111" s="36" t="s">
        <v>114</v>
      </c>
      <c r="C111" s="36">
        <v>534006</v>
      </c>
      <c r="D111" s="36">
        <v>12959</v>
      </c>
      <c r="E111" s="36">
        <v>5180</v>
      </c>
      <c r="F111" s="37">
        <f t="shared" si="13"/>
        <v>53400.6</v>
      </c>
      <c r="G111" s="37"/>
      <c r="H111" s="36">
        <f t="shared" si="14"/>
        <v>5180</v>
      </c>
      <c r="I111" s="36">
        <f>'[1]RECTIFICARE DECEMBRIE 2005'!R109</f>
        <v>8147</v>
      </c>
      <c r="J111" s="36">
        <f t="shared" si="18"/>
        <v>21106</v>
      </c>
      <c r="K111" s="28">
        <f t="shared" si="18"/>
        <v>26286</v>
      </c>
      <c r="L111">
        <v>56813</v>
      </c>
      <c r="M111" s="27"/>
      <c r="N111">
        <v>-1</v>
      </c>
      <c r="O111" s="35">
        <f t="shared" si="17"/>
        <v>8147</v>
      </c>
      <c r="P111">
        <f t="shared" si="16"/>
        <v>14.340027810536322</v>
      </c>
    </row>
    <row r="112" spans="1:16" ht="13.5">
      <c r="A112" s="36">
        <v>86</v>
      </c>
      <c r="B112" s="36" t="s">
        <v>115</v>
      </c>
      <c r="C112" s="36">
        <v>48546</v>
      </c>
      <c r="D112" s="36">
        <v>14785</v>
      </c>
      <c r="E112" s="36">
        <v>2851</v>
      </c>
      <c r="F112" s="37">
        <f t="shared" si="13"/>
        <v>4854.6</v>
      </c>
      <c r="G112" s="37"/>
      <c r="H112" s="36">
        <f t="shared" si="14"/>
        <v>2851</v>
      </c>
      <c r="I112" s="36">
        <f>'[1]RECTIFICARE DECEMBRIE 2005'!R110</f>
        <v>2651</v>
      </c>
      <c r="J112" s="36">
        <f t="shared" si="18"/>
        <v>17436</v>
      </c>
      <c r="K112" s="28">
        <f t="shared" si="18"/>
        <v>20287</v>
      </c>
      <c r="L112">
        <v>18486</v>
      </c>
      <c r="M112" s="27">
        <v>-2840</v>
      </c>
      <c r="N112">
        <v>-1</v>
      </c>
      <c r="O112" s="35">
        <f t="shared" si="17"/>
        <v>2651</v>
      </c>
      <c r="P112">
        <f t="shared" si="16"/>
        <v>14.34058206210105</v>
      </c>
    </row>
    <row r="113" spans="1:16" ht="13.5">
      <c r="A113" s="36">
        <v>87</v>
      </c>
      <c r="B113" s="36" t="s">
        <v>116</v>
      </c>
      <c r="C113" s="36">
        <v>291276</v>
      </c>
      <c r="D113" s="36">
        <v>50890</v>
      </c>
      <c r="E113" s="36">
        <v>14120</v>
      </c>
      <c r="F113" s="37">
        <f t="shared" si="13"/>
        <v>29127.6</v>
      </c>
      <c r="G113" s="37"/>
      <c r="H113" s="36">
        <f t="shared" si="14"/>
        <v>14120</v>
      </c>
      <c r="I113" s="36">
        <f>'[1]RECTIFICARE DECEMBRIE 2005'!R111</f>
        <v>24238</v>
      </c>
      <c r="J113" s="36">
        <f aca="true" t="shared" si="19" ref="J113:K117">D113+I113</f>
        <v>75128</v>
      </c>
      <c r="K113" s="28">
        <f t="shared" si="19"/>
        <v>89248</v>
      </c>
      <c r="L113">
        <v>169007</v>
      </c>
      <c r="M113" s="27">
        <v>-14172</v>
      </c>
      <c r="N113">
        <v>-1</v>
      </c>
      <c r="O113" s="35">
        <f t="shared" si="17"/>
        <v>24238</v>
      </c>
      <c r="P113">
        <f t="shared" si="16"/>
        <v>14.341417811096582</v>
      </c>
    </row>
    <row r="114" spans="1:16" ht="13.5">
      <c r="A114" s="36">
        <v>88</v>
      </c>
      <c r="B114" s="36" t="s">
        <v>117</v>
      </c>
      <c r="C114" s="36">
        <v>631098</v>
      </c>
      <c r="D114" s="36">
        <v>180189</v>
      </c>
      <c r="E114" s="36">
        <v>28507</v>
      </c>
      <c r="F114" s="37">
        <f t="shared" si="13"/>
        <v>63109.8</v>
      </c>
      <c r="G114" s="37"/>
      <c r="H114" s="36">
        <f t="shared" si="14"/>
        <v>28507</v>
      </c>
      <c r="I114" s="36">
        <f>'[1]RECTIFICARE DECEMBRIE 2005'!R112</f>
        <v>61335</v>
      </c>
      <c r="J114" s="36">
        <f t="shared" si="19"/>
        <v>241524</v>
      </c>
      <c r="K114" s="28">
        <f t="shared" si="19"/>
        <v>270031</v>
      </c>
      <c r="L114">
        <v>630270</v>
      </c>
      <c r="M114" s="27">
        <v>-32986</v>
      </c>
      <c r="N114">
        <v>-1</v>
      </c>
      <c r="O114" s="35">
        <f t="shared" si="17"/>
        <v>61335</v>
      </c>
      <c r="P114">
        <f t="shared" si="16"/>
        <v>9.731543624161073</v>
      </c>
    </row>
    <row r="115" spans="1:16" ht="13.5">
      <c r="A115" s="36">
        <v>89</v>
      </c>
      <c r="B115" s="36" t="s">
        <v>118</v>
      </c>
      <c r="C115" s="36">
        <v>436914</v>
      </c>
      <c r="D115" s="36">
        <v>50103</v>
      </c>
      <c r="E115" s="36">
        <v>12070</v>
      </c>
      <c r="F115" s="37">
        <f t="shared" si="13"/>
        <v>43691.4</v>
      </c>
      <c r="G115" s="37"/>
      <c r="H115" s="36">
        <f t="shared" si="14"/>
        <v>12070</v>
      </c>
      <c r="I115" s="36">
        <f>'[1]RECTIFICARE DECEMBRIE 2005'!R113</f>
        <v>5008</v>
      </c>
      <c r="J115" s="36">
        <f t="shared" si="19"/>
        <v>55111</v>
      </c>
      <c r="K115" s="28">
        <f t="shared" si="19"/>
        <v>67181</v>
      </c>
      <c r="L115">
        <v>34923</v>
      </c>
      <c r="M115" s="27">
        <v>-10000</v>
      </c>
      <c r="N115">
        <v>-1</v>
      </c>
      <c r="O115" s="35">
        <f t="shared" si="17"/>
        <v>5008</v>
      </c>
      <c r="P115">
        <f t="shared" si="16"/>
        <v>14.340119691893594</v>
      </c>
    </row>
    <row r="116" spans="1:16" ht="13.5">
      <c r="A116" s="36">
        <v>90</v>
      </c>
      <c r="B116" s="36" t="s">
        <v>119</v>
      </c>
      <c r="C116" s="36">
        <v>194184</v>
      </c>
      <c r="D116" s="36">
        <v>84170</v>
      </c>
      <c r="E116" s="36">
        <v>534</v>
      </c>
      <c r="F116" s="37">
        <f t="shared" si="13"/>
        <v>19418.4</v>
      </c>
      <c r="G116" s="37"/>
      <c r="H116" s="36">
        <f t="shared" si="14"/>
        <v>534</v>
      </c>
      <c r="I116" s="36">
        <f>'[1]RECTIFICARE DECEMBRIE 2005'!R114</f>
        <v>33684</v>
      </c>
      <c r="J116" s="36">
        <f t="shared" si="19"/>
        <v>117854</v>
      </c>
      <c r="K116" s="28">
        <f t="shared" si="19"/>
        <v>118388</v>
      </c>
      <c r="L116">
        <v>234880</v>
      </c>
      <c r="M116" s="27"/>
      <c r="N116">
        <v>-1</v>
      </c>
      <c r="O116" s="35">
        <f t="shared" si="17"/>
        <v>33684</v>
      </c>
      <c r="P116">
        <f t="shared" si="16"/>
        <v>14.340940054495913</v>
      </c>
    </row>
    <row r="117" spans="1:16" ht="14.25" thickBot="1">
      <c r="A117" s="36">
        <v>91</v>
      </c>
      <c r="B117" s="36" t="s">
        <v>120</v>
      </c>
      <c r="C117" s="36">
        <v>582552</v>
      </c>
      <c r="D117" s="36">
        <v>61359</v>
      </c>
      <c r="E117" s="36">
        <v>21884</v>
      </c>
      <c r="F117" s="37">
        <f t="shared" si="13"/>
        <v>58255.2</v>
      </c>
      <c r="G117" s="37"/>
      <c r="H117" s="36">
        <f t="shared" si="14"/>
        <v>21884</v>
      </c>
      <c r="I117" s="36">
        <f>'[1]RECTIFICARE DECEMBRIE 2005'!R115</f>
        <v>15334</v>
      </c>
      <c r="J117" s="36">
        <f t="shared" si="19"/>
        <v>76693</v>
      </c>
      <c r="K117" s="30">
        <f t="shared" si="19"/>
        <v>98577</v>
      </c>
      <c r="L117">
        <v>30741</v>
      </c>
      <c r="M117" s="29">
        <v>-50511</v>
      </c>
      <c r="N117">
        <v>-1</v>
      </c>
      <c r="O117" s="35">
        <f t="shared" si="17"/>
        <v>15334</v>
      </c>
      <c r="P117">
        <f t="shared" si="16"/>
        <v>49.88126606161153</v>
      </c>
    </row>
  </sheetData>
  <mergeCells count="4">
    <mergeCell ref="E2:J2"/>
    <mergeCell ref="A5:K5"/>
    <mergeCell ref="A6:K6"/>
    <mergeCell ref="E9:H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Adi</cp:lastModifiedBy>
  <cp:lastPrinted>2005-12-19T06:35:04Z</cp:lastPrinted>
  <dcterms:created xsi:type="dcterms:W3CDTF">1996-10-14T23:33:28Z</dcterms:created>
  <dcterms:modified xsi:type="dcterms:W3CDTF">2005-12-27T11:36:22Z</dcterms:modified>
  <cp:category/>
  <cp:version/>
  <cp:contentType/>
  <cp:contentStatus/>
</cp:coreProperties>
</file>