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7815" activeTab="1"/>
  </bookViews>
  <sheets>
    <sheet name="Initial" sheetId="1" r:id="rId1"/>
    <sheet name="Rep aprobata 2006" sheetId="2" r:id="rId2"/>
  </sheets>
  <definedNames>
    <definedName name="_xlnm.Print_Titles" localSheetId="0">'Initial'!$1:$2</definedName>
    <definedName name="_xlnm.Print_Titles" localSheetId="1">'Rep aprobata 2006'!$9:$10</definedName>
    <definedName name="_xlnm.Print_Area" localSheetId="0">'Initial'!$A$1:$F$104</definedName>
  </definedNames>
  <calcPr fullCalcOnLoad="1"/>
</workbook>
</file>

<file path=xl/sharedStrings.xml><?xml version="1.0" encoding="utf-8"?>
<sst xmlns="http://schemas.openxmlformats.org/spreadsheetml/2006/main" count="373" uniqueCount="250">
  <si>
    <t>Nr.
crt.</t>
  </si>
  <si>
    <t>Simbol
cap. bug.</t>
  </si>
  <si>
    <t>0</t>
  </si>
  <si>
    <t>1</t>
  </si>
  <si>
    <t>2</t>
  </si>
  <si>
    <t xml:space="preserve">TOTAL REPARATII    din care:                                                                </t>
  </si>
  <si>
    <t>A</t>
  </si>
  <si>
    <t>CONSILIUL JUDETEAN MURES total din care:</t>
  </si>
  <si>
    <t>51.02.27</t>
  </si>
  <si>
    <t>Reparatii la garajul din str. Călăraşilor nr.46 *</t>
  </si>
  <si>
    <t>Reparatii la grupurile sanitare *</t>
  </si>
  <si>
    <t>Reparatii vitralii *</t>
  </si>
  <si>
    <t>Reparaţii auto</t>
  </si>
  <si>
    <t>C</t>
  </si>
  <si>
    <t xml:space="preserve">D.G.A.S.P.C. MURES      total din care:                                </t>
  </si>
  <si>
    <t>60.02.27</t>
  </si>
  <si>
    <t>Refacere faţadă</t>
  </si>
  <si>
    <t>D</t>
  </si>
  <si>
    <t>UNITATI  DE  CULTURA  total din care:</t>
  </si>
  <si>
    <t>D1</t>
  </si>
  <si>
    <t>Teatrul "ARIEL"              total</t>
  </si>
  <si>
    <t>59.02.27</t>
  </si>
  <si>
    <t>D2</t>
  </si>
  <si>
    <t>D3</t>
  </si>
  <si>
    <t xml:space="preserve">Scoala de Arte                       total                                           </t>
  </si>
  <si>
    <t>D4</t>
  </si>
  <si>
    <t xml:space="preserve">Muzeul Judetean MURES       total                          </t>
  </si>
  <si>
    <t>D5</t>
  </si>
  <si>
    <t xml:space="preserve">Biblioteca Judeteana Mures     total                        </t>
  </si>
  <si>
    <t>D6</t>
  </si>
  <si>
    <t>Administratia Palatului Culturii         total</t>
  </si>
  <si>
    <t>Restaurare vitralii</t>
  </si>
  <si>
    <t>Reparaţii interioare</t>
  </si>
  <si>
    <t>E</t>
  </si>
  <si>
    <t xml:space="preserve">AEROPORT                                total                                 </t>
  </si>
  <si>
    <t>68.02.27</t>
  </si>
  <si>
    <t>F</t>
  </si>
  <si>
    <t>CENTRUL MILITAR JUDETEAN MURES  total</t>
  </si>
  <si>
    <t>72.02.27</t>
  </si>
  <si>
    <t>H</t>
  </si>
  <si>
    <t>SCOALA PROFESIONALA SPECIALA  REGHIN                                      total</t>
  </si>
  <si>
    <t>57.02.27</t>
  </si>
  <si>
    <t>I</t>
  </si>
  <si>
    <t>SCOALA SPECIALA NR. 1 TG.MURES       total</t>
  </si>
  <si>
    <t>J</t>
  </si>
  <si>
    <t>SCOALA SPECIALA NR. 2 TG.MURES                 total</t>
  </si>
  <si>
    <t>58.02.27</t>
  </si>
  <si>
    <t>N</t>
  </si>
  <si>
    <t>SPITALUL JUDEŢEAN           total</t>
  </si>
  <si>
    <t>Unitate / Obiectiv</t>
  </si>
  <si>
    <t>Denumirea lucrării</t>
  </si>
  <si>
    <t>Unitate de măsură              [mp,ml,etc]</t>
  </si>
  <si>
    <t>Program 2006</t>
  </si>
  <si>
    <t>Clădirea bibliotecii din str. G.Enescu nr.2</t>
  </si>
  <si>
    <t>Reparaţii curente şi amenajări interioare</t>
  </si>
  <si>
    <t>Atelier şcoală</t>
  </si>
  <si>
    <t>Sala de sport</t>
  </si>
  <si>
    <t>Şcoala nouă</t>
  </si>
  <si>
    <t>Reparaţii curente ext. la faţadă</t>
  </si>
  <si>
    <t>800 mp</t>
  </si>
  <si>
    <t>Reparaţii curente şi igienizări interioare</t>
  </si>
  <si>
    <t>1.300 mp</t>
  </si>
  <si>
    <t>Reparaţii pardoseală 24 clase</t>
  </si>
  <si>
    <t>Bucătărie</t>
  </si>
  <si>
    <t>Grupurile sanitare</t>
  </si>
  <si>
    <t>Coridoare</t>
  </si>
  <si>
    <t>Igienizare</t>
  </si>
  <si>
    <t>250 mp</t>
  </si>
  <si>
    <t>70 mp</t>
  </si>
  <si>
    <t>300 mp</t>
  </si>
  <si>
    <t>Expoziţie Maris - str. Enescu nr. 2</t>
  </si>
  <si>
    <t>600 mp</t>
  </si>
  <si>
    <t>Zugrăveli interioare  şi de ventilaţie</t>
  </si>
  <si>
    <t>Schimbat sistem electric</t>
  </si>
  <si>
    <t>Schimbat sistem ventilaţie</t>
  </si>
  <si>
    <t>Schimbarea corpurilor de iluminat</t>
  </si>
  <si>
    <t xml:space="preserve">Zugrăveli interioare  </t>
  </si>
  <si>
    <t>Muzeul de ştinţele naturii</t>
  </si>
  <si>
    <t>Zugrăvirea exterioară a clădirii</t>
  </si>
  <si>
    <t>1200 mp</t>
  </si>
  <si>
    <t>Zugrăvirea int. a spaţiului expoziţional</t>
  </si>
  <si>
    <t>Repararea acoperişului clădirii</t>
  </si>
  <si>
    <t>2.200 mp</t>
  </si>
  <si>
    <t xml:space="preserve">650 mp </t>
  </si>
  <si>
    <t>Muzeul de etnografie şi artă populară</t>
  </si>
  <si>
    <t xml:space="preserve">Repararea acoperişului </t>
  </si>
  <si>
    <t>Zugrăvirea expoziţiei de bază, a birourilor şi curtea interioară</t>
  </si>
  <si>
    <t>3000 mp</t>
  </si>
  <si>
    <t>Clădirea din str. Mărăşti nr.8</t>
  </si>
  <si>
    <t xml:space="preserve">Zugrăvirea exterioară </t>
  </si>
  <si>
    <t xml:space="preserve">Schimbarea inst. electricăşi canalizare </t>
  </si>
  <si>
    <t>Schimbarea geamurilor</t>
  </si>
  <si>
    <t>2.000 mp</t>
  </si>
  <si>
    <t>8.000 mp</t>
  </si>
  <si>
    <t>50 buc.</t>
  </si>
  <si>
    <t xml:space="preserve">Cladirea din str. Roselor nr. 11
</t>
  </si>
  <si>
    <t>Clinica de chirurgie plastică, arşi</t>
  </si>
  <si>
    <t>Reparaţii construcţii instalaţii reamenajări spaţii</t>
  </si>
  <si>
    <t>Clinica de oncologie</t>
  </si>
  <si>
    <t>Clinica infecţioase II</t>
  </si>
  <si>
    <t>Clinica anatomie patologică</t>
  </si>
  <si>
    <t>Clinica pediatrie II</t>
  </si>
  <si>
    <t>Clinica pneumofiziologie</t>
  </si>
  <si>
    <t>Clinica obstetică - ginecologie II</t>
  </si>
  <si>
    <t>Clinica neuropsihiatrrie pediatrică</t>
  </si>
  <si>
    <t>Clinica neonatologie - prematuri</t>
  </si>
  <si>
    <t>Clinica de boli infecţiose I</t>
  </si>
  <si>
    <t>Reparaţii curente construcţii instalaţii reamenajări spaţii</t>
  </si>
  <si>
    <t>3.200 mp</t>
  </si>
  <si>
    <t>3.400 mp</t>
  </si>
  <si>
    <t>450 mp</t>
  </si>
  <si>
    <t>7.881 mp</t>
  </si>
  <si>
    <t>8.622 mp</t>
  </si>
  <si>
    <t>5.536 mp</t>
  </si>
  <si>
    <t>1.446 mp</t>
  </si>
  <si>
    <t>1.424 mp</t>
  </si>
  <si>
    <t>1.502 mp</t>
  </si>
  <si>
    <t>Clădirea "APOLLO" p-ţa Trandafirilor nr. 5</t>
  </si>
  <si>
    <t>Igienizarea şi izolarea fonică a sălilor de clasă, lambriuri pe coridoare</t>
  </si>
  <si>
    <t>820 mp</t>
  </si>
  <si>
    <t>Acoperirea curţii interioare</t>
  </si>
  <si>
    <t>Ansamblul artistic "MURESUL"   total</t>
  </si>
  <si>
    <t>Respectarea Normelor PSI</t>
  </si>
  <si>
    <t>Ridicarea podului scenei</t>
  </si>
  <si>
    <t>Sala mare de spectacole şi cabine artişti</t>
  </si>
  <si>
    <t xml:space="preserve">Înlocuirea mochetei </t>
  </si>
  <si>
    <t>850 mp</t>
  </si>
  <si>
    <t>Sala mare, sala mică, sala de oglinzi</t>
  </si>
  <si>
    <t>Raşchetat şi lăcuit parchet</t>
  </si>
  <si>
    <t>1.500 mp</t>
  </si>
  <si>
    <t>Cupola din sala mare de spectacole</t>
  </si>
  <si>
    <t>350 mp</t>
  </si>
  <si>
    <t>Palatul culturii</t>
  </si>
  <si>
    <t>Bloc termic (aerogara veche)</t>
  </si>
  <si>
    <t>R.K., schimbare tâmlărie aluminiu</t>
  </si>
  <si>
    <t>Platforma de îmbarcare debarcare</t>
  </si>
  <si>
    <t>Recolmatare rosturi</t>
  </si>
  <si>
    <t>7.200 ml</t>
  </si>
  <si>
    <t>Alei şi drumuri de incintă</t>
  </si>
  <si>
    <t>Reparaţii strat uzură</t>
  </si>
  <si>
    <t>4.500 mp</t>
  </si>
  <si>
    <t>Bloc cu 8 apartamente</t>
  </si>
  <si>
    <t>Recompartimentări</t>
  </si>
  <si>
    <t>1.100 mp</t>
  </si>
  <si>
    <t>Freză zăpadă</t>
  </si>
  <si>
    <t>Tinichigerie + reparaţii mecanice</t>
  </si>
  <si>
    <t>1 buc</t>
  </si>
  <si>
    <t>ARO 246</t>
  </si>
  <si>
    <t>TV 35</t>
  </si>
  <si>
    <t>Tractor</t>
  </si>
  <si>
    <t>Reparaţii suport lamă şi perie</t>
  </si>
  <si>
    <t>Reparaţii motor, saşiu, suport</t>
  </si>
  <si>
    <t>Autospecială PSI</t>
  </si>
  <si>
    <t>Reparaţii motor, transmisie, pompe hidraulice, inst. apă, tinichigerie</t>
  </si>
  <si>
    <t>DODGE</t>
  </si>
  <si>
    <t>Pompă apă, tinichigerie, transmisie</t>
  </si>
  <si>
    <t>Banda bagaj</t>
  </si>
  <si>
    <t>Parte specială, pompă apă</t>
  </si>
  <si>
    <t>Autoturism ESPERO</t>
  </si>
  <si>
    <t>Tinichigerie + tapiţerie</t>
  </si>
  <si>
    <t>Autoturism DACIA</t>
  </si>
  <si>
    <t>Tapiţerie</t>
  </si>
  <si>
    <t>Clădirea sediului</t>
  </si>
  <si>
    <t>Reparaţii şi dezvoltare la sălile de repetiţii şi sediu</t>
  </si>
  <si>
    <t>Reparaţii autucar</t>
  </si>
  <si>
    <t xml:space="preserve">Reparatii la fatada principala* </t>
  </si>
  <si>
    <t>Garajul din str. Călăraşilor nr.46</t>
  </si>
  <si>
    <t>160 mp</t>
  </si>
  <si>
    <t xml:space="preserve">Sediul Administrativ </t>
  </si>
  <si>
    <t>Imobil din Tg. Mureş str. Revoluţiei</t>
  </si>
  <si>
    <t>Reparaţii  instalaţii de încălzire şi instalaţii  sanitare</t>
  </si>
  <si>
    <t xml:space="preserve">D.G.A.S.P.C. Mures str. Trebely nr. 7 corp A                                                   </t>
  </si>
  <si>
    <t xml:space="preserve">D.G.A.S.P.C. Mures str. Trebely nr. 7 corp B                                                   </t>
  </si>
  <si>
    <t>Reamenajări interioare la etaj</t>
  </si>
  <si>
    <t>Casă de tip familial str. Trebely nr.3</t>
  </si>
  <si>
    <t>Jaluzele exterioare</t>
  </si>
  <si>
    <t>Reparaţii interioare accidentale şi igienizări anuale</t>
  </si>
  <si>
    <t>Casă de tip familial Ceuaşu de Cîmpie nr. 43, 417, 185</t>
  </si>
  <si>
    <t>Reparaţii acoperiş, igienizări, repararea gardului, izolarea acoperişului</t>
  </si>
  <si>
    <t>PIN 2 Tg. Mureş, str. Slatinei, str. Turnu Roşu, str. Strămbă, str. Branului</t>
  </si>
  <si>
    <t>ROZMARIN Tg.Mureş, str. Meminescu nr. 22</t>
  </si>
  <si>
    <t>SIRU Tg.Mureş, str. Revoluţiei nr. 45</t>
  </si>
  <si>
    <t>Repararea acoperişului, reparaţii exterioare, inst. electrice, tâmplărie</t>
  </si>
  <si>
    <t>MATERNA Tg.Mureş, str. Salcâmilor nr. 22</t>
  </si>
  <si>
    <t>Igienizări şi zugrăveli</t>
  </si>
  <si>
    <t>Case tip familiale  buc. 20</t>
  </si>
  <si>
    <t xml:space="preserve">Complex de servicii comunitare Sighişoara   str. Margaretelor nr. 16 </t>
  </si>
  <si>
    <t xml:space="preserve">Complex de servicii comunitare Zau de Cîmpie str. Parcului nr. 16 </t>
  </si>
  <si>
    <t>Igienizări, zugrăveli şi vopsitorii, reparaţii la faţadă şi la inst. de apă</t>
  </si>
  <si>
    <t>Casa de tip familial Reghin, str. Subcetate nr. 26 şi 6 buc. apartamente</t>
  </si>
  <si>
    <t>Reparaţii şi zugrăveli interioare</t>
  </si>
  <si>
    <t>CIA SIGHIŞOARA str. Justiţiei nr. 5/B</t>
  </si>
  <si>
    <t>Reparaţii instalaţia de apă, igienizări</t>
  </si>
  <si>
    <t>CIA LUNCA MUREŞULUI nr. 49 Pavilionul A, Pavilionul D, Bloc alimentar, Spălătorie</t>
  </si>
  <si>
    <t>Reparaţii tencuieli faţadă,tencuieli interioare şi exterioare,zugrăveli şi vopsitorii interioare şi exterioare</t>
  </si>
  <si>
    <t>CIA CĂPUŞU DE CÎMPIE nr. 50</t>
  </si>
  <si>
    <t>Reparaţii acoperiş, reparat inst. apă, zugrăveli interioare şi exterioare</t>
  </si>
  <si>
    <t>CIA GLODENI nr. 369 corp "A", corp "C"</t>
  </si>
  <si>
    <t>Reamenajare sal.9 şi grupuri sanitare, zugrăveli interioare, terminarea înc. centrale rămas ne executat în 2004,rep.sobe teracote</t>
  </si>
  <si>
    <t>CRRN BRÎNCOVENEŞTI</t>
  </si>
  <si>
    <t>Reparaţii acoperiş, zugrăvit/ igienizat 39 saloane, schimbat conducta principală de apă potabilă</t>
  </si>
  <si>
    <t>Cinematograf "UNIREA" pe Dâmbul Pietros</t>
  </si>
  <si>
    <t>Reparaţii şi amenajări</t>
  </si>
  <si>
    <t>Clădirea "C"</t>
  </si>
  <si>
    <t xml:space="preserve">Reparaţii </t>
  </si>
  <si>
    <t>Expoziţie bază istorie - str. Enescu nr. 2</t>
  </si>
  <si>
    <t>Reparaţii sistem alarmă incendiu</t>
  </si>
  <si>
    <t>UAP</t>
  </si>
  <si>
    <t>Reparaţii pardoseală, uşi şi ferestre</t>
  </si>
  <si>
    <t>Reparaţii acoperiş</t>
  </si>
  <si>
    <t>Igenizări</t>
  </si>
  <si>
    <t>Iluminat exterior vitralii</t>
  </si>
  <si>
    <t>ROMÂNIA</t>
  </si>
  <si>
    <t>CONSILIUL JUDEŢEAN</t>
  </si>
  <si>
    <t>- lei (RON) -</t>
  </si>
  <si>
    <t>Denumire</t>
  </si>
  <si>
    <t xml:space="preserve">TOTAL REPARATII                                                              </t>
  </si>
  <si>
    <t>CONSILIUL JUDETEAN MURES</t>
  </si>
  <si>
    <t xml:space="preserve">Reparatii la fatada principala - Sediul Administrativ </t>
  </si>
  <si>
    <t xml:space="preserve">Reparatii la grupurile sanitare - Sediul Administrativ </t>
  </si>
  <si>
    <t>Reparaţii curente</t>
  </si>
  <si>
    <t>Reparaţii acoperiş -clădirea din str. Roselor nr. 11</t>
  </si>
  <si>
    <t xml:space="preserve">SCOALA SPECIALA NR. 1 TG.MURES  </t>
  </si>
  <si>
    <t>Igienizare bucătărie</t>
  </si>
  <si>
    <t>Igienizare grupurile sanitare</t>
  </si>
  <si>
    <t>Igienizare coridoare</t>
  </si>
  <si>
    <t xml:space="preserve">SCOALA SPECIALA NR. 2 TG.MURES          </t>
  </si>
  <si>
    <t xml:space="preserve">SCOALA PROFESIONALA SPECIALA  REGHIN                       </t>
  </si>
  <si>
    <t>Reparaţii curente ext. la faţadă - atelier şcoală</t>
  </si>
  <si>
    <t>Reparaţii curente şi igienizări interioare - sala de sport</t>
  </si>
  <si>
    <t xml:space="preserve">UNITATI  DE  CULTURA </t>
  </si>
  <si>
    <t xml:space="preserve">Muzeul Judetean MURES                      </t>
  </si>
  <si>
    <t xml:space="preserve">Biblioteca Judeteana Mures                </t>
  </si>
  <si>
    <t>Reparaţii curente şi amenajări interioare Clădirea bibliotecii din str. G.Enescu nr.2</t>
  </si>
  <si>
    <t xml:space="preserve">Administratia Palatului Culturii      </t>
  </si>
  <si>
    <t>Reparaţii interioare sala mare de spectacole şi cabine artişti</t>
  </si>
  <si>
    <t>Reparaţii interioare la cupola din sala mare de spectacole</t>
  </si>
  <si>
    <t>Reparaţii pardoseală, uşi şi ferestre - UAP</t>
  </si>
  <si>
    <t xml:space="preserve">D.G.A.S.P.C. MURES                                  </t>
  </si>
  <si>
    <t xml:space="preserve">AEROPORT                                        </t>
  </si>
  <si>
    <t>Repararea şi modificarea sistemului de alarmă la secţia Cartea tehnică şi Copii</t>
  </si>
  <si>
    <t>PROGRAM 2006</t>
  </si>
  <si>
    <t>Valori rectificate</t>
  </si>
  <si>
    <t>Hot….../..……..2006</t>
  </si>
  <si>
    <t xml:space="preserve">Reparaţii Clădirea "C"     </t>
  </si>
  <si>
    <r>
      <t xml:space="preserve">Program de </t>
    </r>
    <r>
      <rPr>
        <b/>
        <i/>
        <sz val="14"/>
        <rFont val="Tahoma"/>
        <family val="2"/>
      </rPr>
      <t xml:space="preserve">REPARAŢII </t>
    </r>
    <r>
      <rPr>
        <b/>
        <i/>
        <sz val="10"/>
        <rFont val="Tahoma"/>
        <family val="2"/>
      </rPr>
      <t>pe anul 2006</t>
    </r>
  </si>
  <si>
    <r>
      <t xml:space="preserve">JUDEŢUL MUREŞ                                                                                         </t>
    </r>
    <r>
      <rPr>
        <sz val="10"/>
        <rFont val="Tahoma"/>
        <family val="2"/>
      </rPr>
      <t>Anexa nr. 5</t>
    </r>
  </si>
  <si>
    <t>Influenţe   +</t>
  </si>
  <si>
    <t xml:space="preserve">Influenţe     - </t>
  </si>
  <si>
    <t>Amenajări spaţii din cadrul clădirii Palatului culturii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</si>
</sst>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23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4"/>
      <name val="Arial Narrow"/>
      <family val="2"/>
    </font>
    <font>
      <b/>
      <sz val="9"/>
      <color indexed="12"/>
      <name val="Arial Narrow"/>
      <family val="2"/>
    </font>
    <font>
      <b/>
      <i/>
      <sz val="9"/>
      <color indexed="10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4"/>
      <name val="Tahoma"/>
      <family val="2"/>
    </font>
    <font>
      <b/>
      <i/>
      <sz val="10"/>
      <color indexed="12"/>
      <name val="Tahoma"/>
      <family val="2"/>
    </font>
    <font>
      <i/>
      <sz val="10"/>
      <color indexed="8"/>
      <name val="Tahoma"/>
      <family val="2"/>
    </font>
    <font>
      <b/>
      <i/>
      <sz val="10"/>
      <color indexed="10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i/>
      <sz val="14"/>
      <name val="Tahoma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0"/>
      <color indexed="10"/>
      <name val="Arial Narrow"/>
      <family val="2"/>
    </font>
    <font>
      <b/>
      <i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3" borderId="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3" xfId="15" applyFont="1" applyBorder="1" applyAlignment="1">
      <alignment horizontal="center" vertical="center"/>
      <protection/>
    </xf>
    <xf numFmtId="49" fontId="2" fillId="0" borderId="3" xfId="15" applyNumberFormat="1" applyFont="1" applyBorder="1" applyAlignment="1">
      <alignment vertical="center" wrapText="1"/>
      <protection/>
    </xf>
    <xf numFmtId="3" fontId="2" fillId="0" borderId="3" xfId="15" applyNumberFormat="1" applyFont="1" applyBorder="1" applyAlignment="1">
      <alignment horizontal="right" vertical="center"/>
      <protection/>
    </xf>
    <xf numFmtId="0" fontId="2" fillId="0" borderId="3" xfId="15" applyFont="1" applyBorder="1" applyAlignment="1">
      <alignment vertical="center" wrapText="1"/>
      <protection/>
    </xf>
    <xf numFmtId="0" fontId="2" fillId="4" borderId="3" xfId="1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3" xfId="15" applyNumberFormat="1" applyFont="1" applyBorder="1" applyAlignment="1">
      <alignment horizontal="left" vertical="center" wrapText="1"/>
      <protection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0" fillId="0" borderId="3" xfId="0" applyNumberFormat="1" applyFont="1" applyBorder="1" applyAlignment="1">
      <alignment horizontal="right" vertical="center"/>
    </xf>
    <xf numFmtId="3" fontId="13" fillId="3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/>
    </xf>
    <xf numFmtId="0" fontId="14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3" fontId="15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3" fontId="14" fillId="4" borderId="3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3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2" fillId="5" borderId="5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3" fontId="10" fillId="0" borderId="3" xfId="0" applyNumberFormat="1" applyFont="1" applyBorder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pane ySplit="3" topLeftCell="BM4" activePane="bottomLeft" state="frozen"/>
      <selection pane="topLeft" activeCell="A1" sqref="A1"/>
      <selection pane="bottomLeft" activeCell="F34" sqref="F34"/>
    </sheetView>
  </sheetViews>
  <sheetFormatPr defaultColWidth="9.140625" defaultRowHeight="12.75"/>
  <cols>
    <col min="1" max="1" width="3.28125" style="50" customWidth="1"/>
    <col min="2" max="2" width="6.28125" style="50" customWidth="1"/>
    <col min="3" max="3" width="28.8515625" style="51" customWidth="1"/>
    <col min="4" max="4" width="23.421875" style="52" customWidth="1"/>
    <col min="5" max="5" width="11.140625" style="53" customWidth="1"/>
    <col min="6" max="6" width="12.7109375" style="69" customWidth="1"/>
    <col min="7" max="7" width="9.00390625" style="38" customWidth="1"/>
    <col min="8" max="8" width="9.140625" style="58" customWidth="1"/>
    <col min="9" max="9" width="6.7109375" style="38" customWidth="1"/>
    <col min="10" max="10" width="8.00390625" style="38" customWidth="1"/>
    <col min="11" max="11" width="6.8515625" style="38" customWidth="1"/>
    <col min="12" max="12" width="5.7109375" style="38" customWidth="1"/>
    <col min="13" max="13" width="5.28125" style="38" customWidth="1"/>
    <col min="14" max="14" width="6.28125" style="38" customWidth="1"/>
    <col min="15" max="15" width="7.8515625" style="68" customWidth="1"/>
    <col min="16" max="16384" width="9.140625" style="14" customWidth="1"/>
  </cols>
  <sheetData>
    <row r="1" spans="1:15" s="4" customFormat="1" ht="71.25" customHeight="1">
      <c r="A1" s="1" t="s">
        <v>0</v>
      </c>
      <c r="B1" s="2" t="s">
        <v>1</v>
      </c>
      <c r="C1" s="54" t="s">
        <v>49</v>
      </c>
      <c r="D1" s="3" t="s">
        <v>50</v>
      </c>
      <c r="E1" s="3" t="s">
        <v>51</v>
      </c>
      <c r="F1" s="3" t="s">
        <v>52</v>
      </c>
      <c r="G1" s="55"/>
      <c r="H1" s="55"/>
      <c r="I1" s="55"/>
      <c r="J1" s="55"/>
      <c r="K1" s="55"/>
      <c r="L1" s="55"/>
      <c r="M1" s="55"/>
      <c r="N1" s="55"/>
      <c r="O1" s="55"/>
    </row>
    <row r="2" spans="1:15" s="9" customFormat="1" ht="12" customHeight="1">
      <c r="A2" s="5" t="s">
        <v>2</v>
      </c>
      <c r="B2" s="6" t="s">
        <v>3</v>
      </c>
      <c r="C2" s="7" t="s">
        <v>4</v>
      </c>
      <c r="D2" s="8">
        <v>3</v>
      </c>
      <c r="E2" s="8">
        <v>4</v>
      </c>
      <c r="F2" s="8">
        <v>5</v>
      </c>
      <c r="G2" s="56"/>
      <c r="H2" s="56"/>
      <c r="I2" s="56"/>
      <c r="J2" s="56"/>
      <c r="K2" s="56"/>
      <c r="L2" s="56"/>
      <c r="M2" s="56"/>
      <c r="N2" s="56"/>
      <c r="O2" s="56"/>
    </row>
    <row r="3" spans="1:15" ht="13.5">
      <c r="A3" s="10"/>
      <c r="B3" s="10"/>
      <c r="C3" s="11" t="s">
        <v>5</v>
      </c>
      <c r="D3" s="12"/>
      <c r="E3" s="12"/>
      <c r="F3" s="12">
        <f>F4+F13+F32+F66+F81+F84+F88+F92+F94</f>
        <v>9032600</v>
      </c>
      <c r="O3" s="59"/>
    </row>
    <row r="4" spans="1:15" s="18" customFormat="1" ht="27">
      <c r="A4" s="15" t="s">
        <v>6</v>
      </c>
      <c r="B4" s="15"/>
      <c r="C4" s="16" t="s">
        <v>7</v>
      </c>
      <c r="D4" s="17"/>
      <c r="E4" s="17"/>
      <c r="F4" s="17">
        <f>F5+F6+F7+F8+F10+F11+F12+F9</f>
        <v>1116300</v>
      </c>
      <c r="G4" s="60"/>
      <c r="H4" s="58"/>
      <c r="I4" s="60"/>
      <c r="J4" s="60"/>
      <c r="K4" s="60"/>
      <c r="L4" s="60"/>
      <c r="M4" s="60"/>
      <c r="N4" s="60"/>
      <c r="O4" s="59"/>
    </row>
    <row r="5" spans="1:15" ht="22.5" customHeight="1">
      <c r="A5" s="19">
        <v>1</v>
      </c>
      <c r="B5" s="19" t="s">
        <v>8</v>
      </c>
      <c r="C5" s="77" t="s">
        <v>166</v>
      </c>
      <c r="D5" s="20" t="s">
        <v>9</v>
      </c>
      <c r="E5" s="21"/>
      <c r="F5" s="22">
        <v>100000</v>
      </c>
      <c r="O5" s="59"/>
    </row>
    <row r="6" spans="1:15" ht="13.5">
      <c r="A6" s="19">
        <v>2</v>
      </c>
      <c r="B6" s="19" t="s">
        <v>8</v>
      </c>
      <c r="C6" s="77" t="s">
        <v>168</v>
      </c>
      <c r="D6" s="20" t="s">
        <v>165</v>
      </c>
      <c r="E6" s="22"/>
      <c r="F6" s="22">
        <v>300000</v>
      </c>
      <c r="O6" s="59"/>
    </row>
    <row r="7" spans="1:15" ht="18" customHeight="1">
      <c r="A7" s="19">
        <v>3</v>
      </c>
      <c r="B7" s="19" t="s">
        <v>8</v>
      </c>
      <c r="C7" s="77"/>
      <c r="D7" s="20" t="s">
        <v>10</v>
      </c>
      <c r="E7" s="21"/>
      <c r="F7" s="22">
        <v>120000</v>
      </c>
      <c r="O7" s="59"/>
    </row>
    <row r="8" spans="1:15" ht="13.5">
      <c r="A8" s="19">
        <v>4</v>
      </c>
      <c r="B8" s="19" t="s">
        <v>8</v>
      </c>
      <c r="C8" s="13"/>
      <c r="D8" s="20" t="s">
        <v>11</v>
      </c>
      <c r="E8" s="21"/>
      <c r="F8" s="22">
        <v>100000</v>
      </c>
      <c r="O8" s="59"/>
    </row>
    <row r="9" spans="1:15" s="23" customFormat="1" ht="13.5">
      <c r="A9" s="19">
        <v>5</v>
      </c>
      <c r="B9" s="19" t="s">
        <v>8</v>
      </c>
      <c r="C9" s="78"/>
      <c r="D9" s="20" t="s">
        <v>12</v>
      </c>
      <c r="E9" s="21"/>
      <c r="F9" s="22">
        <v>26300</v>
      </c>
      <c r="G9" s="61"/>
      <c r="H9" s="62"/>
      <c r="I9" s="61"/>
      <c r="J9" s="61"/>
      <c r="K9" s="61"/>
      <c r="L9" s="61"/>
      <c r="M9" s="61"/>
      <c r="N9" s="61"/>
      <c r="O9" s="59"/>
    </row>
    <row r="10" spans="1:15" s="23" customFormat="1" ht="27">
      <c r="A10" s="19">
        <v>6</v>
      </c>
      <c r="B10" s="19" t="s">
        <v>8</v>
      </c>
      <c r="C10" s="70" t="s">
        <v>169</v>
      </c>
      <c r="D10" s="20" t="s">
        <v>170</v>
      </c>
      <c r="E10" s="21"/>
      <c r="F10" s="22">
        <v>30000</v>
      </c>
      <c r="G10" s="61"/>
      <c r="H10" s="62"/>
      <c r="I10" s="61"/>
      <c r="J10" s="61"/>
      <c r="K10" s="61"/>
      <c r="L10" s="61"/>
      <c r="M10" s="61"/>
      <c r="N10" s="61"/>
      <c r="O10" s="59"/>
    </row>
    <row r="11" spans="1:15" s="23" customFormat="1" ht="13.5">
      <c r="A11" s="19">
        <v>7</v>
      </c>
      <c r="B11" s="19" t="s">
        <v>8</v>
      </c>
      <c r="C11" s="70" t="s">
        <v>201</v>
      </c>
      <c r="D11" s="20" t="s">
        <v>202</v>
      </c>
      <c r="E11" s="21"/>
      <c r="F11" s="22">
        <v>400000</v>
      </c>
      <c r="G11" s="61"/>
      <c r="H11" s="62"/>
      <c r="I11" s="61"/>
      <c r="J11" s="61"/>
      <c r="K11" s="61"/>
      <c r="L11" s="61"/>
      <c r="M11" s="61"/>
      <c r="N11" s="61"/>
      <c r="O11" s="59"/>
    </row>
    <row r="12" spans="1:15" s="23" customFormat="1" ht="13.5">
      <c r="A12" s="19">
        <v>8</v>
      </c>
      <c r="B12" s="19" t="s">
        <v>8</v>
      </c>
      <c r="C12" s="70" t="s">
        <v>203</v>
      </c>
      <c r="D12" s="20" t="s">
        <v>204</v>
      </c>
      <c r="E12" s="21"/>
      <c r="F12" s="22">
        <v>40000</v>
      </c>
      <c r="G12" s="61"/>
      <c r="H12" s="62"/>
      <c r="I12" s="61"/>
      <c r="J12" s="61"/>
      <c r="K12" s="61"/>
      <c r="L12" s="61"/>
      <c r="M12" s="61"/>
      <c r="N12" s="61"/>
      <c r="O12" s="59"/>
    </row>
    <row r="13" spans="1:15" s="26" customFormat="1" ht="13.5">
      <c r="A13" s="15" t="s">
        <v>13</v>
      </c>
      <c r="B13" s="15"/>
      <c r="C13" s="16" t="s">
        <v>14</v>
      </c>
      <c r="D13" s="25"/>
      <c r="E13" s="25"/>
      <c r="F13" s="25">
        <f>F14+F15+F16+F17+F18+F19+F20+F21+F22+F23+F24+F25+F26+F27+F28+F29+F30+F31</f>
        <v>577500</v>
      </c>
      <c r="G13" s="64"/>
      <c r="H13" s="65"/>
      <c r="I13" s="64"/>
      <c r="J13" s="64"/>
      <c r="K13" s="64"/>
      <c r="L13" s="64"/>
      <c r="M13" s="64"/>
      <c r="N13" s="64"/>
      <c r="O13" s="59"/>
    </row>
    <row r="14" spans="1:15" s="26" customFormat="1" ht="13.5" customHeight="1">
      <c r="A14" s="19">
        <v>1</v>
      </c>
      <c r="B14" s="32" t="s">
        <v>15</v>
      </c>
      <c r="C14" s="20" t="s">
        <v>171</v>
      </c>
      <c r="D14" s="21" t="s">
        <v>16</v>
      </c>
      <c r="E14" s="21"/>
      <c r="F14" s="22">
        <v>45000</v>
      </c>
      <c r="G14" s="64"/>
      <c r="H14" s="65"/>
      <c r="I14" s="64"/>
      <c r="J14" s="64"/>
      <c r="K14" s="64"/>
      <c r="L14" s="64"/>
      <c r="M14" s="64"/>
      <c r="N14" s="64"/>
      <c r="O14" s="59"/>
    </row>
    <row r="15" spans="1:15" s="26" customFormat="1" ht="13.5" customHeight="1">
      <c r="A15" s="31"/>
      <c r="B15" s="32" t="s">
        <v>15</v>
      </c>
      <c r="C15" s="20" t="s">
        <v>172</v>
      </c>
      <c r="D15" s="34" t="s">
        <v>173</v>
      </c>
      <c r="E15" s="35"/>
      <c r="F15" s="35">
        <v>45000</v>
      </c>
      <c r="G15" s="64"/>
      <c r="H15" s="65"/>
      <c r="I15" s="64"/>
      <c r="J15" s="64"/>
      <c r="K15" s="64"/>
      <c r="L15" s="64"/>
      <c r="M15" s="64"/>
      <c r="N15" s="64"/>
      <c r="O15" s="59"/>
    </row>
    <row r="16" spans="1:15" ht="13.5">
      <c r="A16" s="19">
        <v>2</v>
      </c>
      <c r="B16" s="19" t="s">
        <v>15</v>
      </c>
      <c r="C16" s="20" t="s">
        <v>174</v>
      </c>
      <c r="D16" s="21" t="s">
        <v>85</v>
      </c>
      <c r="E16" s="22"/>
      <c r="F16" s="22">
        <v>15000</v>
      </c>
      <c r="O16" s="59"/>
    </row>
    <row r="17" spans="1:15" ht="13.5">
      <c r="A17" s="19"/>
      <c r="B17" s="19" t="s">
        <v>15</v>
      </c>
      <c r="C17" s="20"/>
      <c r="D17" s="21" t="s">
        <v>175</v>
      </c>
      <c r="E17" s="22"/>
      <c r="F17" s="22">
        <v>3000</v>
      </c>
      <c r="O17" s="59"/>
    </row>
    <row r="18" spans="1:15" ht="27">
      <c r="A18" s="19"/>
      <c r="B18" s="19" t="s">
        <v>15</v>
      </c>
      <c r="C18" s="20" t="s">
        <v>177</v>
      </c>
      <c r="D18" s="44" t="s">
        <v>176</v>
      </c>
      <c r="E18" s="22"/>
      <c r="F18" s="22">
        <v>5000</v>
      </c>
      <c r="O18" s="59"/>
    </row>
    <row r="19" spans="1:15" ht="40.5">
      <c r="A19" s="19"/>
      <c r="B19" s="19" t="s">
        <v>15</v>
      </c>
      <c r="C19" s="33" t="s">
        <v>179</v>
      </c>
      <c r="D19" s="44" t="s">
        <v>178</v>
      </c>
      <c r="E19" s="22"/>
      <c r="F19" s="22">
        <v>10000</v>
      </c>
      <c r="O19" s="59"/>
    </row>
    <row r="20" spans="1:15" s="24" customFormat="1" ht="13.5" customHeight="1">
      <c r="A20" s="19"/>
      <c r="B20" s="19" t="s">
        <v>15</v>
      </c>
      <c r="C20" s="20" t="s">
        <v>180</v>
      </c>
      <c r="D20" s="21" t="s">
        <v>16</v>
      </c>
      <c r="E20" s="21"/>
      <c r="F20" s="22">
        <v>35000</v>
      </c>
      <c r="G20" s="38"/>
      <c r="H20" s="58"/>
      <c r="I20" s="38"/>
      <c r="J20" s="38"/>
      <c r="K20" s="38"/>
      <c r="L20" s="37"/>
      <c r="M20" s="37"/>
      <c r="N20" s="37"/>
      <c r="O20" s="59"/>
    </row>
    <row r="21" spans="1:15" ht="27">
      <c r="A21" s="19"/>
      <c r="B21" s="19" t="s">
        <v>15</v>
      </c>
      <c r="C21" s="20" t="s">
        <v>181</v>
      </c>
      <c r="D21" s="44" t="s">
        <v>182</v>
      </c>
      <c r="E21" s="21"/>
      <c r="F21" s="22">
        <v>150000</v>
      </c>
      <c r="O21" s="59"/>
    </row>
    <row r="22" spans="1:15" ht="13.5">
      <c r="A22" s="19"/>
      <c r="B22" s="19" t="s">
        <v>15</v>
      </c>
      <c r="C22" s="20" t="s">
        <v>183</v>
      </c>
      <c r="D22" s="21" t="s">
        <v>184</v>
      </c>
      <c r="E22" s="21"/>
      <c r="F22" s="22">
        <v>1500</v>
      </c>
      <c r="O22" s="59"/>
    </row>
    <row r="23" spans="1:15" ht="13.5">
      <c r="A23" s="19"/>
      <c r="B23" s="19" t="s">
        <v>15</v>
      </c>
      <c r="C23" s="20" t="s">
        <v>185</v>
      </c>
      <c r="D23" s="21" t="s">
        <v>184</v>
      </c>
      <c r="E23" s="21"/>
      <c r="F23" s="22">
        <v>20000</v>
      </c>
      <c r="O23" s="59"/>
    </row>
    <row r="24" spans="1:15" ht="27">
      <c r="A24" s="19"/>
      <c r="B24" s="19" t="s">
        <v>15</v>
      </c>
      <c r="C24" s="20" t="s">
        <v>186</v>
      </c>
      <c r="D24" s="21" t="s">
        <v>184</v>
      </c>
      <c r="E24" s="21"/>
      <c r="F24" s="22">
        <v>4500</v>
      </c>
      <c r="O24" s="59"/>
    </row>
    <row r="25" spans="1:15" s="24" customFormat="1" ht="27">
      <c r="A25" s="19"/>
      <c r="B25" s="19" t="s">
        <v>15</v>
      </c>
      <c r="C25" s="20" t="s">
        <v>187</v>
      </c>
      <c r="D25" s="44" t="s">
        <v>188</v>
      </c>
      <c r="E25" s="21"/>
      <c r="F25" s="36">
        <v>50000</v>
      </c>
      <c r="G25" s="37"/>
      <c r="H25" s="63"/>
      <c r="I25" s="37"/>
      <c r="J25" s="37"/>
      <c r="K25" s="37"/>
      <c r="L25" s="37"/>
      <c r="M25" s="37"/>
      <c r="N25" s="37"/>
      <c r="O25" s="59"/>
    </row>
    <row r="26" spans="1:15" ht="27">
      <c r="A26" s="19"/>
      <c r="B26" s="19" t="s">
        <v>15</v>
      </c>
      <c r="C26" s="20" t="s">
        <v>189</v>
      </c>
      <c r="D26" s="21" t="s">
        <v>190</v>
      </c>
      <c r="E26" s="21"/>
      <c r="F26" s="35">
        <v>10000</v>
      </c>
      <c r="O26" s="59"/>
    </row>
    <row r="27" spans="1:15" ht="13.5">
      <c r="A27" s="19"/>
      <c r="B27" s="32" t="s">
        <v>15</v>
      </c>
      <c r="C27" s="20" t="s">
        <v>191</v>
      </c>
      <c r="D27" s="21" t="s">
        <v>192</v>
      </c>
      <c r="E27" s="22"/>
      <c r="F27" s="22">
        <v>3500</v>
      </c>
      <c r="O27" s="57"/>
    </row>
    <row r="28" spans="1:15" ht="40.5">
      <c r="A28" s="19"/>
      <c r="B28" s="32" t="s">
        <v>15</v>
      </c>
      <c r="C28" s="20" t="s">
        <v>193</v>
      </c>
      <c r="D28" s="44" t="s">
        <v>194</v>
      </c>
      <c r="E28" s="22"/>
      <c r="F28" s="22">
        <v>45000</v>
      </c>
      <c r="O28" s="57"/>
    </row>
    <row r="29" spans="1:15" ht="27">
      <c r="A29" s="19"/>
      <c r="B29" s="32" t="s">
        <v>15</v>
      </c>
      <c r="C29" s="20" t="s">
        <v>195</v>
      </c>
      <c r="D29" s="44" t="s">
        <v>196</v>
      </c>
      <c r="E29" s="22"/>
      <c r="F29" s="22">
        <v>45000</v>
      </c>
      <c r="O29" s="57"/>
    </row>
    <row r="30" spans="1:15" ht="54">
      <c r="A30" s="19"/>
      <c r="B30" s="32" t="s">
        <v>15</v>
      </c>
      <c r="C30" s="20" t="s">
        <v>197</v>
      </c>
      <c r="D30" s="44" t="s">
        <v>198</v>
      </c>
      <c r="E30" s="21"/>
      <c r="F30" s="22">
        <v>45000</v>
      </c>
      <c r="O30" s="57"/>
    </row>
    <row r="31" spans="1:15" ht="40.5">
      <c r="A31" s="19"/>
      <c r="B31" s="32" t="s">
        <v>15</v>
      </c>
      <c r="C31" s="20" t="s">
        <v>199</v>
      </c>
      <c r="D31" s="44" t="s">
        <v>200</v>
      </c>
      <c r="E31" s="21"/>
      <c r="F31" s="22">
        <v>45000</v>
      </c>
      <c r="O31" s="57"/>
    </row>
    <row r="32" spans="1:15" ht="13.5">
      <c r="A32" s="15" t="s">
        <v>17</v>
      </c>
      <c r="B32" s="15"/>
      <c r="C32" s="16" t="s">
        <v>18</v>
      </c>
      <c r="D32" s="25"/>
      <c r="E32" s="25"/>
      <c r="F32" s="25">
        <f>F33+F35+F38+F40+F56+F59</f>
        <v>1637300</v>
      </c>
      <c r="O32" s="59"/>
    </row>
    <row r="33" spans="1:15" ht="13.5">
      <c r="A33" s="27" t="s">
        <v>19</v>
      </c>
      <c r="B33" s="27"/>
      <c r="C33" s="28" t="s">
        <v>20</v>
      </c>
      <c r="D33" s="29"/>
      <c r="E33" s="29"/>
      <c r="F33" s="29">
        <f>F34</f>
        <v>50000</v>
      </c>
      <c r="O33" s="59"/>
    </row>
    <row r="34" spans="1:15" s="24" customFormat="1" ht="13.5">
      <c r="A34" s="19">
        <v>1</v>
      </c>
      <c r="B34" s="19" t="s">
        <v>21</v>
      </c>
      <c r="C34" s="20" t="s">
        <v>122</v>
      </c>
      <c r="D34" s="21" t="s">
        <v>123</v>
      </c>
      <c r="E34" s="22"/>
      <c r="F34" s="22">
        <v>50000</v>
      </c>
      <c r="G34" s="37"/>
      <c r="H34" s="63"/>
      <c r="I34" s="37"/>
      <c r="J34" s="37"/>
      <c r="K34" s="37"/>
      <c r="L34" s="37"/>
      <c r="M34" s="37"/>
      <c r="N34" s="37"/>
      <c r="O34" s="59"/>
    </row>
    <row r="35" spans="1:15" s="24" customFormat="1" ht="13.5">
      <c r="A35" s="27" t="s">
        <v>22</v>
      </c>
      <c r="B35" s="27"/>
      <c r="C35" s="28" t="s">
        <v>121</v>
      </c>
      <c r="D35" s="29"/>
      <c r="E35" s="30"/>
      <c r="F35" s="30">
        <f>F36+F37</f>
        <v>35000</v>
      </c>
      <c r="G35" s="37"/>
      <c r="H35" s="63"/>
      <c r="I35" s="37"/>
      <c r="J35" s="37"/>
      <c r="K35" s="37"/>
      <c r="L35" s="37"/>
      <c r="M35" s="37"/>
      <c r="N35" s="37"/>
      <c r="O35" s="59"/>
    </row>
    <row r="36" spans="1:15" ht="27">
      <c r="A36" s="19">
        <v>1</v>
      </c>
      <c r="B36" s="19" t="s">
        <v>21</v>
      </c>
      <c r="C36" s="76" t="s">
        <v>162</v>
      </c>
      <c r="D36" s="20" t="s">
        <v>163</v>
      </c>
      <c r="E36" s="22"/>
      <c r="F36" s="22">
        <v>30000</v>
      </c>
      <c r="O36" s="59"/>
    </row>
    <row r="37" spans="1:15" ht="13.5">
      <c r="A37" s="19">
        <v>2</v>
      </c>
      <c r="B37" s="19" t="s">
        <v>21</v>
      </c>
      <c r="C37" s="20"/>
      <c r="D37" s="20" t="s">
        <v>164</v>
      </c>
      <c r="E37" s="22"/>
      <c r="F37" s="22">
        <v>5000</v>
      </c>
      <c r="O37" s="59"/>
    </row>
    <row r="38" spans="1:15" s="37" customFormat="1" ht="13.5">
      <c r="A38" s="27" t="s">
        <v>23</v>
      </c>
      <c r="B38" s="27"/>
      <c r="C38" s="28" t="s">
        <v>24</v>
      </c>
      <c r="D38" s="29"/>
      <c r="E38" s="30"/>
      <c r="F38" s="30">
        <f>F39</f>
        <v>90000</v>
      </c>
      <c r="H38" s="63"/>
      <c r="O38" s="59"/>
    </row>
    <row r="39" spans="1:15" s="37" customFormat="1" ht="27">
      <c r="A39" s="19">
        <v>1</v>
      </c>
      <c r="B39" s="19" t="s">
        <v>21</v>
      </c>
      <c r="C39" s="20" t="s">
        <v>117</v>
      </c>
      <c r="D39" s="44" t="s">
        <v>118</v>
      </c>
      <c r="E39" s="22" t="s">
        <v>119</v>
      </c>
      <c r="F39" s="22">
        <v>90000</v>
      </c>
      <c r="H39" s="63"/>
      <c r="O39" s="59"/>
    </row>
    <row r="40" spans="1:15" s="37" customFormat="1" ht="13.5">
      <c r="A40" s="27" t="s">
        <v>25</v>
      </c>
      <c r="B40" s="27"/>
      <c r="C40" s="28" t="s">
        <v>26</v>
      </c>
      <c r="D40" s="29"/>
      <c r="E40" s="29"/>
      <c r="F40" s="29">
        <f>F41+F51+F42+F43+F44+F45+F46+F47+F48+F49+F50+F52</f>
        <v>522000</v>
      </c>
      <c r="H40" s="63"/>
      <c r="O40" s="59"/>
    </row>
    <row r="41" spans="1:15" s="37" customFormat="1" ht="13.5">
      <c r="A41" s="19">
        <v>1</v>
      </c>
      <c r="B41" s="19" t="s">
        <v>21</v>
      </c>
      <c r="C41" s="20" t="s">
        <v>70</v>
      </c>
      <c r="D41" s="44" t="s">
        <v>72</v>
      </c>
      <c r="E41" s="22" t="s">
        <v>69</v>
      </c>
      <c r="F41" s="22">
        <v>5000</v>
      </c>
      <c r="H41" s="63"/>
      <c r="O41" s="59"/>
    </row>
    <row r="42" spans="1:15" s="37" customFormat="1" ht="13.5">
      <c r="A42" s="19"/>
      <c r="B42" s="19" t="s">
        <v>21</v>
      </c>
      <c r="C42" s="20"/>
      <c r="D42" s="44" t="s">
        <v>73</v>
      </c>
      <c r="E42" s="22"/>
      <c r="F42" s="22">
        <v>3000</v>
      </c>
      <c r="H42" s="63"/>
      <c r="O42" s="59"/>
    </row>
    <row r="43" spans="1:15" s="37" customFormat="1" ht="13.5">
      <c r="A43" s="19"/>
      <c r="B43" s="19" t="s">
        <v>21</v>
      </c>
      <c r="C43" s="20"/>
      <c r="D43" s="44" t="s">
        <v>74</v>
      </c>
      <c r="E43" s="22"/>
      <c r="F43" s="22">
        <v>2000</v>
      </c>
      <c r="H43" s="63"/>
      <c r="O43" s="59"/>
    </row>
    <row r="44" spans="1:15" s="37" customFormat="1" ht="13.5">
      <c r="A44" s="19">
        <v>2</v>
      </c>
      <c r="B44" s="19" t="s">
        <v>21</v>
      </c>
      <c r="C44" s="20" t="s">
        <v>205</v>
      </c>
      <c r="D44" s="44" t="s">
        <v>76</v>
      </c>
      <c r="E44" s="22" t="s">
        <v>71</v>
      </c>
      <c r="F44" s="22">
        <v>15000</v>
      </c>
      <c r="H44" s="63"/>
      <c r="O44" s="59"/>
    </row>
    <row r="45" spans="1:15" s="37" customFormat="1" ht="13.5">
      <c r="A45" s="19"/>
      <c r="B45" s="19" t="s">
        <v>21</v>
      </c>
      <c r="C45" s="20"/>
      <c r="D45" s="38" t="s">
        <v>75</v>
      </c>
      <c r="E45" s="22"/>
      <c r="F45" s="21">
        <v>7000</v>
      </c>
      <c r="H45" s="63"/>
      <c r="O45" s="59"/>
    </row>
    <row r="46" spans="1:15" s="38" customFormat="1" ht="13.5">
      <c r="A46" s="19">
        <v>3</v>
      </c>
      <c r="B46" s="19" t="s">
        <v>21</v>
      </c>
      <c r="C46" s="20" t="s">
        <v>77</v>
      </c>
      <c r="D46" s="21" t="s">
        <v>78</v>
      </c>
      <c r="E46" s="22" t="s">
        <v>79</v>
      </c>
      <c r="F46" s="22">
        <v>60000</v>
      </c>
      <c r="H46" s="58"/>
      <c r="O46" s="59"/>
    </row>
    <row r="47" spans="1:15" s="37" customFormat="1" ht="13.5">
      <c r="A47" s="19"/>
      <c r="B47" s="19" t="s">
        <v>21</v>
      </c>
      <c r="C47" s="20"/>
      <c r="D47" s="21" t="s">
        <v>80</v>
      </c>
      <c r="E47" s="22" t="s">
        <v>82</v>
      </c>
      <c r="F47" s="22">
        <v>65000</v>
      </c>
      <c r="H47" s="63"/>
      <c r="O47" s="59"/>
    </row>
    <row r="48" spans="1:15" s="38" customFormat="1" ht="12.75" customHeight="1">
      <c r="A48" s="19"/>
      <c r="B48" s="19" t="s">
        <v>21</v>
      </c>
      <c r="C48" s="20"/>
      <c r="D48" s="21" t="s">
        <v>81</v>
      </c>
      <c r="E48" s="22" t="s">
        <v>83</v>
      </c>
      <c r="F48" s="22">
        <v>15000</v>
      </c>
      <c r="H48" s="58"/>
      <c r="O48" s="59"/>
    </row>
    <row r="49" spans="1:15" s="38" customFormat="1" ht="12.75" customHeight="1">
      <c r="A49" s="19">
        <v>4</v>
      </c>
      <c r="B49" s="19" t="s">
        <v>21</v>
      </c>
      <c r="C49" s="20" t="s">
        <v>84</v>
      </c>
      <c r="D49" s="21" t="s">
        <v>85</v>
      </c>
      <c r="E49" s="22" t="s">
        <v>83</v>
      </c>
      <c r="F49" s="22">
        <v>15000</v>
      </c>
      <c r="H49" s="58"/>
      <c r="O49" s="59"/>
    </row>
    <row r="50" spans="1:15" s="38" customFormat="1" ht="27">
      <c r="A50" s="19"/>
      <c r="B50" s="19" t="s">
        <v>21</v>
      </c>
      <c r="D50" s="44" t="s">
        <v>86</v>
      </c>
      <c r="E50" s="22" t="s">
        <v>87</v>
      </c>
      <c r="F50" s="22">
        <v>70000</v>
      </c>
      <c r="H50" s="58"/>
      <c r="O50" s="59"/>
    </row>
    <row r="51" spans="1:15" s="38" customFormat="1" ht="13.5">
      <c r="A51" s="19"/>
      <c r="B51" s="19" t="s">
        <v>21</v>
      </c>
      <c r="C51" s="13"/>
      <c r="D51" s="44" t="s">
        <v>120</v>
      </c>
      <c r="E51" s="22"/>
      <c r="F51" s="22">
        <v>15000</v>
      </c>
      <c r="H51" s="58"/>
      <c r="O51" s="59"/>
    </row>
    <row r="52" spans="1:15" s="38" customFormat="1" ht="12.75" customHeight="1">
      <c r="A52" s="19">
        <v>5</v>
      </c>
      <c r="B52" s="19" t="s">
        <v>21</v>
      </c>
      <c r="C52" s="20" t="s">
        <v>88</v>
      </c>
      <c r="D52" s="21" t="s">
        <v>89</v>
      </c>
      <c r="E52" s="22" t="s">
        <v>92</v>
      </c>
      <c r="F52" s="22">
        <v>250000</v>
      </c>
      <c r="H52" s="58"/>
      <c r="O52" s="59"/>
    </row>
    <row r="53" spans="1:15" s="38" customFormat="1" ht="12.75" customHeight="1">
      <c r="A53" s="19"/>
      <c r="B53" s="19" t="s">
        <v>21</v>
      </c>
      <c r="C53" s="20"/>
      <c r="D53" s="44" t="s">
        <v>76</v>
      </c>
      <c r="E53" s="22" t="s">
        <v>93</v>
      </c>
      <c r="F53" s="22"/>
      <c r="H53" s="58"/>
      <c r="O53" s="59"/>
    </row>
    <row r="54" spans="1:15" s="38" customFormat="1" ht="12.75" customHeight="1">
      <c r="A54" s="19"/>
      <c r="B54" s="19" t="s">
        <v>21</v>
      </c>
      <c r="C54" s="20"/>
      <c r="D54" s="44" t="s">
        <v>90</v>
      </c>
      <c r="E54" s="22"/>
      <c r="F54" s="22"/>
      <c r="H54" s="58"/>
      <c r="O54" s="59"/>
    </row>
    <row r="55" spans="1:15" s="38" customFormat="1" ht="12.75" customHeight="1">
      <c r="A55" s="19"/>
      <c r="B55" s="19" t="s">
        <v>21</v>
      </c>
      <c r="C55" s="20"/>
      <c r="D55" s="44" t="s">
        <v>91</v>
      </c>
      <c r="E55" s="22" t="s">
        <v>94</v>
      </c>
      <c r="F55" s="22"/>
      <c r="H55" s="58"/>
      <c r="O55" s="59"/>
    </row>
    <row r="56" spans="1:15" s="37" customFormat="1" ht="13.5">
      <c r="A56" s="27" t="s">
        <v>27</v>
      </c>
      <c r="B56" s="27"/>
      <c r="C56" s="28" t="s">
        <v>28</v>
      </c>
      <c r="D56" s="29"/>
      <c r="E56" s="30"/>
      <c r="F56" s="30">
        <f>F57+F58</f>
        <v>203000</v>
      </c>
      <c r="H56" s="63"/>
      <c r="O56" s="59"/>
    </row>
    <row r="57" spans="1:15" s="40" customFormat="1" ht="27" customHeight="1">
      <c r="A57" s="19">
        <v>1</v>
      </c>
      <c r="B57" s="19" t="s">
        <v>21</v>
      </c>
      <c r="C57" s="39" t="s">
        <v>53</v>
      </c>
      <c r="D57" s="44" t="s">
        <v>54</v>
      </c>
      <c r="E57" s="22"/>
      <c r="F57" s="22">
        <v>200000</v>
      </c>
      <c r="H57" s="66"/>
      <c r="O57" s="59"/>
    </row>
    <row r="58" spans="1:15" s="40" customFormat="1" ht="13.5" customHeight="1">
      <c r="A58" s="19">
        <v>2</v>
      </c>
      <c r="B58" s="19" t="s">
        <v>21</v>
      </c>
      <c r="C58" s="39"/>
      <c r="D58" s="44" t="s">
        <v>206</v>
      </c>
      <c r="E58" s="22"/>
      <c r="F58" s="22">
        <v>3000</v>
      </c>
      <c r="H58" s="66"/>
      <c r="O58" s="59"/>
    </row>
    <row r="59" spans="1:15" s="40" customFormat="1" ht="14.25" customHeight="1">
      <c r="A59" s="27" t="s">
        <v>29</v>
      </c>
      <c r="B59" s="27"/>
      <c r="C59" s="28" t="s">
        <v>30</v>
      </c>
      <c r="D59" s="29"/>
      <c r="E59" s="29"/>
      <c r="F59" s="29">
        <f>F60+F61+F62+F63+F64+F65</f>
        <v>737300</v>
      </c>
      <c r="H59" s="66"/>
      <c r="O59" s="59"/>
    </row>
    <row r="60" spans="1:15" s="40" customFormat="1" ht="13.5">
      <c r="A60" s="32">
        <v>1</v>
      </c>
      <c r="B60" s="32" t="s">
        <v>21</v>
      </c>
      <c r="C60" s="33" t="s">
        <v>124</v>
      </c>
      <c r="D60" s="34" t="s">
        <v>125</v>
      </c>
      <c r="E60" s="35" t="s">
        <v>126</v>
      </c>
      <c r="F60" s="35">
        <v>87000</v>
      </c>
      <c r="H60" s="66"/>
      <c r="O60" s="59"/>
    </row>
    <row r="61" spans="1:15" s="41" customFormat="1" ht="13.5">
      <c r="A61" s="32">
        <v>2</v>
      </c>
      <c r="B61" s="32" t="s">
        <v>21</v>
      </c>
      <c r="C61" s="33" t="s">
        <v>127</v>
      </c>
      <c r="D61" s="34" t="s">
        <v>128</v>
      </c>
      <c r="E61" s="35" t="s">
        <v>129</v>
      </c>
      <c r="F61" s="35">
        <v>15000</v>
      </c>
      <c r="H61" s="67"/>
      <c r="O61" s="59"/>
    </row>
    <row r="62" spans="1:15" s="41" customFormat="1" ht="13.5">
      <c r="A62" s="32">
        <v>3</v>
      </c>
      <c r="B62" s="32" t="s">
        <v>21</v>
      </c>
      <c r="C62" s="41" t="s">
        <v>130</v>
      </c>
      <c r="D62" s="34" t="s">
        <v>32</v>
      </c>
      <c r="E62" s="35" t="s">
        <v>131</v>
      </c>
      <c r="F62" s="35">
        <v>2300</v>
      </c>
      <c r="H62" s="67"/>
      <c r="O62" s="59"/>
    </row>
    <row r="63" spans="1:15" s="41" customFormat="1" ht="13.5">
      <c r="A63" s="32">
        <v>4</v>
      </c>
      <c r="B63" s="32" t="s">
        <v>21</v>
      </c>
      <c r="C63" s="42" t="s">
        <v>132</v>
      </c>
      <c r="D63" s="33" t="s">
        <v>31</v>
      </c>
      <c r="E63" s="35" t="s">
        <v>167</v>
      </c>
      <c r="F63" s="43">
        <v>563000</v>
      </c>
      <c r="H63" s="67"/>
      <c r="O63" s="59"/>
    </row>
    <row r="64" spans="1:15" s="41" customFormat="1" ht="13.5">
      <c r="A64" s="32">
        <v>5</v>
      </c>
      <c r="B64" s="32" t="s">
        <v>21</v>
      </c>
      <c r="C64" s="42"/>
      <c r="D64" s="33" t="s">
        <v>211</v>
      </c>
      <c r="E64" s="35"/>
      <c r="F64" s="43">
        <v>20000</v>
      </c>
      <c r="H64" s="67"/>
      <c r="O64" s="59"/>
    </row>
    <row r="65" spans="1:15" s="41" customFormat="1" ht="13.5">
      <c r="A65" s="32">
        <v>6</v>
      </c>
      <c r="B65" s="32" t="s">
        <v>21</v>
      </c>
      <c r="C65" s="42" t="s">
        <v>207</v>
      </c>
      <c r="D65" s="33" t="s">
        <v>208</v>
      </c>
      <c r="E65" s="35"/>
      <c r="F65" s="43">
        <v>50000</v>
      </c>
      <c r="H65" s="67"/>
      <c r="O65" s="59"/>
    </row>
    <row r="66" spans="1:15" ht="13.5">
      <c r="A66" s="15" t="s">
        <v>33</v>
      </c>
      <c r="B66" s="15"/>
      <c r="C66" s="16" t="s">
        <v>34</v>
      </c>
      <c r="D66" s="25"/>
      <c r="E66" s="25"/>
      <c r="F66" s="25">
        <f>F67+F68+F69+F70+F71+F72+F73+F74+F75+F76+F77+F78+F79+F80</f>
        <v>729500</v>
      </c>
      <c r="H66" s="75"/>
      <c r="O66" s="59"/>
    </row>
    <row r="67" spans="1:15" s="23" customFormat="1" ht="13.5" customHeight="1">
      <c r="A67" s="19">
        <v>1</v>
      </c>
      <c r="B67" s="19" t="s">
        <v>35</v>
      </c>
      <c r="C67" s="20" t="s">
        <v>133</v>
      </c>
      <c r="D67" s="21" t="s">
        <v>134</v>
      </c>
      <c r="E67" s="22" t="s">
        <v>69</v>
      </c>
      <c r="F67" s="22">
        <v>180000</v>
      </c>
      <c r="G67" s="61"/>
      <c r="H67" s="62"/>
      <c r="I67" s="61"/>
      <c r="J67" s="61"/>
      <c r="K67" s="61"/>
      <c r="L67" s="61"/>
      <c r="M67" s="61"/>
      <c r="N67" s="61"/>
      <c r="O67" s="59"/>
    </row>
    <row r="68" spans="1:15" s="23" customFormat="1" ht="13.5" customHeight="1">
      <c r="A68" s="19">
        <v>2</v>
      </c>
      <c r="B68" s="19" t="s">
        <v>35</v>
      </c>
      <c r="C68" s="20" t="s">
        <v>135</v>
      </c>
      <c r="D68" s="21" t="s">
        <v>136</v>
      </c>
      <c r="E68" s="22" t="s">
        <v>137</v>
      </c>
      <c r="F68" s="22">
        <v>150000</v>
      </c>
      <c r="G68" s="61"/>
      <c r="H68" s="62"/>
      <c r="I68" s="61"/>
      <c r="J68" s="61"/>
      <c r="K68" s="61"/>
      <c r="L68" s="61"/>
      <c r="M68" s="61"/>
      <c r="N68" s="61"/>
      <c r="O68" s="59"/>
    </row>
    <row r="69" spans="1:15" s="23" customFormat="1" ht="13.5" customHeight="1">
      <c r="A69" s="19">
        <v>3</v>
      </c>
      <c r="B69" s="19" t="s">
        <v>35</v>
      </c>
      <c r="C69" s="20" t="s">
        <v>138</v>
      </c>
      <c r="D69" s="21" t="s">
        <v>139</v>
      </c>
      <c r="E69" s="22" t="s">
        <v>140</v>
      </c>
      <c r="F69" s="22">
        <v>150000</v>
      </c>
      <c r="G69" s="61"/>
      <c r="H69" s="62"/>
      <c r="I69" s="61"/>
      <c r="J69" s="61"/>
      <c r="K69" s="61"/>
      <c r="L69" s="61"/>
      <c r="M69" s="61"/>
      <c r="N69" s="61"/>
      <c r="O69" s="59"/>
    </row>
    <row r="70" spans="1:15" s="23" customFormat="1" ht="13.5" customHeight="1">
      <c r="A70" s="19">
        <v>4</v>
      </c>
      <c r="B70" s="19" t="s">
        <v>35</v>
      </c>
      <c r="C70" s="20" t="s">
        <v>141</v>
      </c>
      <c r="D70" s="21" t="s">
        <v>142</v>
      </c>
      <c r="E70" s="22" t="s">
        <v>143</v>
      </c>
      <c r="F70" s="22">
        <v>200000</v>
      </c>
      <c r="G70" s="61"/>
      <c r="H70" s="62"/>
      <c r="I70" s="61"/>
      <c r="J70" s="61"/>
      <c r="K70" s="61"/>
      <c r="L70" s="61"/>
      <c r="M70" s="61"/>
      <c r="N70" s="61"/>
      <c r="O70" s="59"/>
    </row>
    <row r="71" spans="1:15" s="23" customFormat="1" ht="13.5" customHeight="1">
      <c r="A71" s="19">
        <v>5</v>
      </c>
      <c r="B71" s="19" t="s">
        <v>35</v>
      </c>
      <c r="C71" s="20" t="s">
        <v>144</v>
      </c>
      <c r="D71" s="21" t="s">
        <v>145</v>
      </c>
      <c r="E71" s="22" t="s">
        <v>146</v>
      </c>
      <c r="F71" s="22">
        <v>5000</v>
      </c>
      <c r="G71" s="61"/>
      <c r="H71" s="62"/>
      <c r="I71" s="61"/>
      <c r="J71" s="61"/>
      <c r="K71" s="61"/>
      <c r="L71" s="61"/>
      <c r="M71" s="61"/>
      <c r="N71" s="61"/>
      <c r="O71" s="59"/>
    </row>
    <row r="72" spans="1:15" s="23" customFormat="1" ht="13.5" customHeight="1">
      <c r="A72" s="19">
        <v>6</v>
      </c>
      <c r="B72" s="19" t="s">
        <v>35</v>
      </c>
      <c r="C72" s="20" t="s">
        <v>147</v>
      </c>
      <c r="D72" s="21" t="s">
        <v>145</v>
      </c>
      <c r="E72" s="22" t="s">
        <v>146</v>
      </c>
      <c r="F72" s="22">
        <v>2000</v>
      </c>
      <c r="G72" s="61"/>
      <c r="H72" s="62"/>
      <c r="I72" s="61"/>
      <c r="J72" s="61"/>
      <c r="K72" s="61"/>
      <c r="L72" s="61"/>
      <c r="M72" s="61"/>
      <c r="N72" s="61"/>
      <c r="O72" s="59"/>
    </row>
    <row r="73" spans="1:15" s="23" customFormat="1" ht="13.5" customHeight="1">
      <c r="A73" s="19">
        <v>7</v>
      </c>
      <c r="B73" s="19" t="s">
        <v>35</v>
      </c>
      <c r="C73" s="20" t="s">
        <v>148</v>
      </c>
      <c r="D73" s="21" t="s">
        <v>145</v>
      </c>
      <c r="E73" s="22" t="s">
        <v>146</v>
      </c>
      <c r="F73" s="22">
        <v>3500</v>
      </c>
      <c r="G73" s="61"/>
      <c r="H73" s="62"/>
      <c r="I73" s="61"/>
      <c r="J73" s="61"/>
      <c r="K73" s="61"/>
      <c r="L73" s="61"/>
      <c r="M73" s="61"/>
      <c r="N73" s="61"/>
      <c r="O73" s="59"/>
    </row>
    <row r="74" spans="1:15" s="23" customFormat="1" ht="13.5" customHeight="1">
      <c r="A74" s="19">
        <v>8</v>
      </c>
      <c r="B74" s="19" t="s">
        <v>35</v>
      </c>
      <c r="C74" s="20" t="s">
        <v>149</v>
      </c>
      <c r="D74" s="21" t="s">
        <v>150</v>
      </c>
      <c r="E74" s="22" t="s">
        <v>146</v>
      </c>
      <c r="F74" s="22">
        <v>2000</v>
      </c>
      <c r="G74" s="61"/>
      <c r="H74" s="62"/>
      <c r="I74" s="61"/>
      <c r="J74" s="61"/>
      <c r="K74" s="61"/>
      <c r="L74" s="61"/>
      <c r="M74" s="61"/>
      <c r="N74" s="61"/>
      <c r="O74" s="59"/>
    </row>
    <row r="75" spans="1:15" s="23" customFormat="1" ht="13.5" customHeight="1">
      <c r="A75" s="19">
        <v>9</v>
      </c>
      <c r="B75" s="19" t="s">
        <v>35</v>
      </c>
      <c r="C75" s="20" t="s">
        <v>149</v>
      </c>
      <c r="D75" s="21" t="s">
        <v>151</v>
      </c>
      <c r="E75" s="22" t="s">
        <v>146</v>
      </c>
      <c r="F75" s="22">
        <v>4500</v>
      </c>
      <c r="G75" s="61"/>
      <c r="H75" s="62"/>
      <c r="I75" s="61"/>
      <c r="J75" s="61"/>
      <c r="K75" s="61"/>
      <c r="L75" s="61"/>
      <c r="M75" s="61"/>
      <c r="N75" s="61"/>
      <c r="O75" s="59"/>
    </row>
    <row r="76" spans="1:15" s="23" customFormat="1" ht="27">
      <c r="A76" s="19">
        <v>10</v>
      </c>
      <c r="B76" s="19" t="s">
        <v>35</v>
      </c>
      <c r="C76" s="20" t="s">
        <v>152</v>
      </c>
      <c r="D76" s="44" t="s">
        <v>153</v>
      </c>
      <c r="E76" s="22" t="s">
        <v>146</v>
      </c>
      <c r="F76" s="22">
        <v>15000</v>
      </c>
      <c r="G76" s="61"/>
      <c r="H76" s="62"/>
      <c r="I76" s="61"/>
      <c r="J76" s="61"/>
      <c r="K76" s="61"/>
      <c r="L76" s="61"/>
      <c r="M76" s="61"/>
      <c r="N76" s="61"/>
      <c r="O76" s="59"/>
    </row>
    <row r="77" spans="1:15" s="23" customFormat="1" ht="13.5" customHeight="1">
      <c r="A77" s="19">
        <v>11</v>
      </c>
      <c r="B77" s="19" t="s">
        <v>35</v>
      </c>
      <c r="C77" s="20" t="s">
        <v>154</v>
      </c>
      <c r="D77" s="21" t="s">
        <v>155</v>
      </c>
      <c r="E77" s="22" t="s">
        <v>146</v>
      </c>
      <c r="F77" s="22">
        <v>8000</v>
      </c>
      <c r="G77" s="61"/>
      <c r="H77" s="62"/>
      <c r="I77" s="61"/>
      <c r="J77" s="61"/>
      <c r="K77" s="61"/>
      <c r="L77" s="61"/>
      <c r="M77" s="61"/>
      <c r="N77" s="61"/>
      <c r="O77" s="59"/>
    </row>
    <row r="78" spans="1:15" s="23" customFormat="1" ht="13.5" customHeight="1">
      <c r="A78" s="19">
        <v>12</v>
      </c>
      <c r="B78" s="19" t="s">
        <v>35</v>
      </c>
      <c r="C78" s="20" t="s">
        <v>156</v>
      </c>
      <c r="D78" s="21" t="s">
        <v>157</v>
      </c>
      <c r="E78" s="22" t="s">
        <v>146</v>
      </c>
      <c r="F78" s="22">
        <v>5000</v>
      </c>
      <c r="G78" s="61"/>
      <c r="H78" s="62"/>
      <c r="I78" s="61"/>
      <c r="J78" s="61"/>
      <c r="K78" s="61"/>
      <c r="L78" s="61"/>
      <c r="M78" s="61"/>
      <c r="N78" s="61"/>
      <c r="O78" s="59"/>
    </row>
    <row r="79" spans="1:15" s="23" customFormat="1" ht="13.5" customHeight="1">
      <c r="A79" s="19">
        <v>13</v>
      </c>
      <c r="B79" s="19" t="s">
        <v>35</v>
      </c>
      <c r="C79" s="20" t="s">
        <v>158</v>
      </c>
      <c r="D79" s="21" t="s">
        <v>159</v>
      </c>
      <c r="E79" s="22" t="s">
        <v>146</v>
      </c>
      <c r="F79" s="22">
        <v>3500</v>
      </c>
      <c r="G79" s="61"/>
      <c r="H79" s="62"/>
      <c r="I79" s="61"/>
      <c r="J79" s="61"/>
      <c r="K79" s="61"/>
      <c r="L79" s="61"/>
      <c r="M79" s="61"/>
      <c r="N79" s="61"/>
      <c r="O79" s="59"/>
    </row>
    <row r="80" spans="1:15" ht="13.5">
      <c r="A80" s="19">
        <v>14</v>
      </c>
      <c r="B80" s="19" t="s">
        <v>35</v>
      </c>
      <c r="C80" s="20" t="s">
        <v>160</v>
      </c>
      <c r="D80" s="21" t="s">
        <v>161</v>
      </c>
      <c r="E80" s="22" t="s">
        <v>146</v>
      </c>
      <c r="F80" s="22">
        <v>1000</v>
      </c>
      <c r="O80" s="59"/>
    </row>
    <row r="81" spans="1:15" ht="27.75" customHeight="1">
      <c r="A81" s="15" t="s">
        <v>36</v>
      </c>
      <c r="B81" s="15"/>
      <c r="C81" s="16" t="s">
        <v>37</v>
      </c>
      <c r="D81" s="25"/>
      <c r="E81" s="25"/>
      <c r="F81" s="25">
        <f>F82+F83</f>
        <v>8000</v>
      </c>
      <c r="O81" s="59"/>
    </row>
    <row r="82" spans="1:15" s="73" customFormat="1" ht="13.5">
      <c r="A82" s="19">
        <v>1</v>
      </c>
      <c r="B82" s="19" t="s">
        <v>38</v>
      </c>
      <c r="C82" s="70" t="s">
        <v>95</v>
      </c>
      <c r="D82" s="44" t="s">
        <v>209</v>
      </c>
      <c r="E82" s="22"/>
      <c r="F82" s="22">
        <v>3000</v>
      </c>
      <c r="G82" s="71"/>
      <c r="H82" s="60"/>
      <c r="I82" s="71"/>
      <c r="J82" s="71"/>
      <c r="K82" s="71"/>
      <c r="L82" s="71"/>
      <c r="M82" s="60"/>
      <c r="N82" s="71"/>
      <c r="O82" s="72"/>
    </row>
    <row r="83" spans="1:15" ht="13.5">
      <c r="A83" s="19">
        <v>2</v>
      </c>
      <c r="B83" s="19" t="s">
        <v>38</v>
      </c>
      <c r="C83" s="20"/>
      <c r="D83" s="20" t="s">
        <v>12</v>
      </c>
      <c r="E83" s="22"/>
      <c r="F83" s="22">
        <v>5000</v>
      </c>
      <c r="O83" s="59"/>
    </row>
    <row r="84" spans="1:15" ht="26.25" customHeight="1">
      <c r="A84" s="15" t="s">
        <v>39</v>
      </c>
      <c r="B84" s="15"/>
      <c r="C84" s="16" t="s">
        <v>40</v>
      </c>
      <c r="D84" s="25"/>
      <c r="E84" s="25"/>
      <c r="F84" s="25">
        <f>F85+F86+F87</f>
        <v>60000</v>
      </c>
      <c r="O84" s="59"/>
    </row>
    <row r="85" spans="1:15" s="23" customFormat="1" ht="13.5">
      <c r="A85" s="19">
        <v>1</v>
      </c>
      <c r="B85" s="19" t="s">
        <v>41</v>
      </c>
      <c r="C85" s="20" t="s">
        <v>55</v>
      </c>
      <c r="D85" s="21" t="s">
        <v>58</v>
      </c>
      <c r="E85" s="22" t="s">
        <v>59</v>
      </c>
      <c r="F85" s="22">
        <v>8000</v>
      </c>
      <c r="G85" s="61"/>
      <c r="H85" s="58"/>
      <c r="I85" s="61"/>
      <c r="J85" s="61"/>
      <c r="K85" s="61"/>
      <c r="L85" s="61"/>
      <c r="M85" s="38"/>
      <c r="N85" s="61"/>
      <c r="O85" s="59"/>
    </row>
    <row r="86" spans="1:15" ht="21" customHeight="1">
      <c r="A86" s="19">
        <v>2</v>
      </c>
      <c r="B86" s="19" t="s">
        <v>41</v>
      </c>
      <c r="C86" s="20" t="s">
        <v>56</v>
      </c>
      <c r="D86" s="44" t="s">
        <v>60</v>
      </c>
      <c r="E86" s="22" t="s">
        <v>61</v>
      </c>
      <c r="F86" s="22">
        <v>12000</v>
      </c>
      <c r="O86" s="59"/>
    </row>
    <row r="87" spans="1:15" ht="13.5">
      <c r="A87" s="19">
        <v>3</v>
      </c>
      <c r="B87" s="19" t="s">
        <v>41</v>
      </c>
      <c r="C87" s="20" t="s">
        <v>57</v>
      </c>
      <c r="D87" s="21" t="s">
        <v>62</v>
      </c>
      <c r="E87" s="22" t="s">
        <v>59</v>
      </c>
      <c r="F87" s="22">
        <v>40000</v>
      </c>
      <c r="O87" s="59"/>
    </row>
    <row r="88" spans="1:15" ht="27">
      <c r="A88" s="15" t="s">
        <v>42</v>
      </c>
      <c r="B88" s="15"/>
      <c r="C88" s="16" t="s">
        <v>43</v>
      </c>
      <c r="D88" s="25"/>
      <c r="E88" s="17"/>
      <c r="F88" s="17">
        <f>F89+F90+F91</f>
        <v>2000</v>
      </c>
      <c r="O88" s="59"/>
    </row>
    <row r="89" spans="1:15" ht="13.5">
      <c r="A89" s="19">
        <v>1</v>
      </c>
      <c r="B89" s="19" t="s">
        <v>41</v>
      </c>
      <c r="C89" s="20" t="s">
        <v>63</v>
      </c>
      <c r="D89" s="21" t="s">
        <v>66</v>
      </c>
      <c r="E89" s="22" t="s">
        <v>67</v>
      </c>
      <c r="F89" s="22">
        <v>806</v>
      </c>
      <c r="O89" s="59"/>
    </row>
    <row r="90" spans="1:15" ht="13.5">
      <c r="A90" s="19">
        <v>2</v>
      </c>
      <c r="B90" s="19" t="s">
        <v>41</v>
      </c>
      <c r="C90" s="20" t="s">
        <v>64</v>
      </c>
      <c r="D90" s="21" t="s">
        <v>66</v>
      </c>
      <c r="E90" s="22" t="s">
        <v>68</v>
      </c>
      <c r="F90" s="22">
        <v>226</v>
      </c>
      <c r="O90" s="59"/>
    </row>
    <row r="91" spans="1:15" ht="13.5">
      <c r="A91" s="19">
        <v>3</v>
      </c>
      <c r="B91" s="19" t="s">
        <v>41</v>
      </c>
      <c r="C91" s="20" t="s">
        <v>65</v>
      </c>
      <c r="D91" s="21" t="s">
        <v>66</v>
      </c>
      <c r="E91" s="22" t="s">
        <v>69</v>
      </c>
      <c r="F91" s="22">
        <v>968</v>
      </c>
      <c r="O91" s="59"/>
    </row>
    <row r="92" spans="1:15" ht="27">
      <c r="A92" s="15" t="s">
        <v>44</v>
      </c>
      <c r="B92" s="15"/>
      <c r="C92" s="16" t="s">
        <v>45</v>
      </c>
      <c r="D92" s="25"/>
      <c r="E92" s="25"/>
      <c r="F92" s="25">
        <f>F93</f>
        <v>2000</v>
      </c>
      <c r="O92" s="59"/>
    </row>
    <row r="93" spans="1:15" ht="13.5">
      <c r="A93" s="32">
        <v>1</v>
      </c>
      <c r="B93" s="32" t="s">
        <v>41</v>
      </c>
      <c r="C93" s="33"/>
      <c r="D93" s="34" t="s">
        <v>210</v>
      </c>
      <c r="E93" s="35"/>
      <c r="F93" s="35">
        <v>2000</v>
      </c>
      <c r="O93" s="59"/>
    </row>
    <row r="94" spans="1:15" ht="13.5">
      <c r="A94" s="15" t="s">
        <v>47</v>
      </c>
      <c r="B94" s="15"/>
      <c r="C94" s="16" t="s">
        <v>48</v>
      </c>
      <c r="D94" s="17"/>
      <c r="E94" s="17"/>
      <c r="F94" s="17">
        <f>F95+F96+F97+F98+F99+F100+F101+F102+F103+F104</f>
        <v>4900000</v>
      </c>
      <c r="O94" s="59"/>
    </row>
    <row r="95" spans="1:6" ht="27">
      <c r="A95" s="45">
        <v>1</v>
      </c>
      <c r="B95" s="19" t="s">
        <v>46</v>
      </c>
      <c r="C95" s="46" t="s">
        <v>96</v>
      </c>
      <c r="D95" s="74" t="s">
        <v>97</v>
      </c>
      <c r="E95" s="47" t="s">
        <v>67</v>
      </c>
      <c r="F95" s="47">
        <v>250000</v>
      </c>
    </row>
    <row r="96" spans="1:6" ht="27">
      <c r="A96" s="45">
        <v>2</v>
      </c>
      <c r="B96" s="19" t="s">
        <v>46</v>
      </c>
      <c r="C96" s="48" t="s">
        <v>98</v>
      </c>
      <c r="D96" s="74" t="s">
        <v>97</v>
      </c>
      <c r="E96" s="47" t="s">
        <v>108</v>
      </c>
      <c r="F96" s="47">
        <v>650000</v>
      </c>
    </row>
    <row r="97" spans="1:6" ht="27">
      <c r="A97" s="49">
        <v>3</v>
      </c>
      <c r="B97" s="19" t="s">
        <v>46</v>
      </c>
      <c r="C97" s="48" t="s">
        <v>99</v>
      </c>
      <c r="D97" s="74" t="s">
        <v>97</v>
      </c>
      <c r="E97" s="47" t="s">
        <v>109</v>
      </c>
      <c r="F97" s="47">
        <v>650000</v>
      </c>
    </row>
    <row r="98" spans="1:15" ht="27">
      <c r="A98" s="19">
        <v>4</v>
      </c>
      <c r="B98" s="19" t="s">
        <v>46</v>
      </c>
      <c r="C98" s="20" t="s">
        <v>100</v>
      </c>
      <c r="D98" s="74" t="s">
        <v>97</v>
      </c>
      <c r="E98" s="22" t="s">
        <v>110</v>
      </c>
      <c r="F98" s="22">
        <v>350000</v>
      </c>
      <c r="O98" s="59"/>
    </row>
    <row r="99" spans="1:6" ht="27">
      <c r="A99" s="45">
        <v>5</v>
      </c>
      <c r="B99" s="19" t="s">
        <v>46</v>
      </c>
      <c r="C99" s="48" t="s">
        <v>101</v>
      </c>
      <c r="D99" s="74" t="s">
        <v>107</v>
      </c>
      <c r="E99" s="47" t="s">
        <v>111</v>
      </c>
      <c r="F99" s="47">
        <v>750000</v>
      </c>
    </row>
    <row r="100" spans="1:6" ht="27">
      <c r="A100" s="49">
        <v>6</v>
      </c>
      <c r="B100" s="19" t="s">
        <v>46</v>
      </c>
      <c r="C100" s="48" t="s">
        <v>102</v>
      </c>
      <c r="D100" s="74" t="s">
        <v>97</v>
      </c>
      <c r="E100" s="47" t="s">
        <v>112</v>
      </c>
      <c r="F100" s="47">
        <v>750000</v>
      </c>
    </row>
    <row r="101" spans="1:6" ht="27">
      <c r="A101" s="49">
        <v>7</v>
      </c>
      <c r="B101" s="19" t="s">
        <v>46</v>
      </c>
      <c r="C101" s="48" t="s">
        <v>103</v>
      </c>
      <c r="D101" s="74" t="s">
        <v>97</v>
      </c>
      <c r="E101" s="47" t="s">
        <v>113</v>
      </c>
      <c r="F101" s="47">
        <v>450000</v>
      </c>
    </row>
    <row r="102" spans="1:6" ht="27">
      <c r="A102" s="45">
        <v>8</v>
      </c>
      <c r="B102" s="19" t="s">
        <v>46</v>
      </c>
      <c r="C102" s="48" t="s">
        <v>104</v>
      </c>
      <c r="D102" s="74" t="s">
        <v>97</v>
      </c>
      <c r="E102" s="47" t="s">
        <v>114</v>
      </c>
      <c r="F102" s="47">
        <v>250000</v>
      </c>
    </row>
    <row r="103" spans="1:6" ht="27">
      <c r="A103" s="49">
        <v>9</v>
      </c>
      <c r="B103" s="19" t="s">
        <v>46</v>
      </c>
      <c r="C103" s="48" t="s">
        <v>105</v>
      </c>
      <c r="D103" s="74" t="s">
        <v>97</v>
      </c>
      <c r="E103" s="47" t="s">
        <v>115</v>
      </c>
      <c r="F103" s="47">
        <v>250000</v>
      </c>
    </row>
    <row r="104" spans="1:6" ht="27">
      <c r="A104" s="49">
        <v>10</v>
      </c>
      <c r="B104" s="19" t="s">
        <v>46</v>
      </c>
      <c r="C104" s="48" t="s">
        <v>106</v>
      </c>
      <c r="D104" s="74" t="s">
        <v>97</v>
      </c>
      <c r="E104" s="47" t="s">
        <v>116</v>
      </c>
      <c r="F104" s="47">
        <v>550000</v>
      </c>
    </row>
  </sheetData>
  <printOptions horizontalCentered="1"/>
  <pageMargins left="1.062992125984252" right="0.3937007874015748" top="1.67" bottom="0.3937007874015748" header="0.3937007874015748" footer="0.2362204724409449"/>
  <pageSetup horizontalDpi="300" verticalDpi="300" orientation="portrait" r:id="rId1"/>
  <headerFooter alignWithMargins="0">
    <oddHeader>&amp;L&amp;"Arial,Aldin"&amp;12CONSILIUL JUDEŢEAN MUREŞ
&amp;"Arial,Cursiv"Serviciul Investiţii&amp;C&amp;"Arial,Aldin"&amp;12
PROGRAM  DE &amp;24REPARAŢII &amp;12PE  ANUL  2006 
&amp;R
-RON-</oddHeader>
    <oddFooter>&amp;L&amp;D
&amp;C&amp;P&amp;R&amp;F
&amp;A</oddFooter>
  </headerFooter>
  <rowBreaks count="3" manualBreakCount="3">
    <brk id="29" max="5" man="1"/>
    <brk id="58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ySplit="11" topLeftCell="BM27" activePane="bottomLeft" state="frozen"/>
      <selection pane="topLeft" activeCell="A1" sqref="A1"/>
      <selection pane="bottomLeft" activeCell="J28" sqref="J28"/>
    </sheetView>
  </sheetViews>
  <sheetFormatPr defaultColWidth="9.140625" defaultRowHeight="12.75"/>
  <cols>
    <col min="1" max="1" width="3.57421875" style="132" customWidth="1"/>
    <col min="2" max="2" width="6.28125" style="132" customWidth="1"/>
    <col min="3" max="3" width="31.8515625" style="133" customWidth="1"/>
    <col min="4" max="4" width="10.57421875" style="134" customWidth="1"/>
    <col min="5" max="5" width="8.421875" style="134" customWidth="1"/>
    <col min="6" max="6" width="8.00390625" style="134" customWidth="1"/>
    <col min="7" max="7" width="10.8515625" style="134" customWidth="1"/>
    <col min="8" max="8" width="5.28125" style="92" customWidth="1"/>
    <col min="9" max="9" width="6.28125" style="92" customWidth="1"/>
    <col min="10" max="10" width="7.8515625" style="131" customWidth="1"/>
    <col min="11" max="16384" width="9.140625" style="94" customWidth="1"/>
  </cols>
  <sheetData>
    <row r="2" spans="1:10" s="79" customFormat="1" ht="12.75">
      <c r="A2" s="79" t="s">
        <v>212</v>
      </c>
      <c r="C2" s="152" t="s">
        <v>243</v>
      </c>
      <c r="D2" s="152"/>
      <c r="E2" s="152"/>
      <c r="F2" s="152"/>
      <c r="G2" s="152"/>
      <c r="H2" s="82"/>
      <c r="I2" s="82"/>
      <c r="J2" s="82"/>
    </row>
    <row r="3" spans="1:10" s="79" customFormat="1" ht="12.75" customHeight="1">
      <c r="A3" s="153" t="s">
        <v>246</v>
      </c>
      <c r="B3" s="153"/>
      <c r="C3" s="153"/>
      <c r="D3" s="153"/>
      <c r="E3" s="153"/>
      <c r="F3" s="153"/>
      <c r="G3" s="153"/>
      <c r="H3" s="82"/>
      <c r="I3" s="82"/>
      <c r="J3" s="82"/>
    </row>
    <row r="4" spans="1:10" s="79" customFormat="1" ht="12.75">
      <c r="A4" s="79" t="s">
        <v>213</v>
      </c>
      <c r="C4" s="80"/>
      <c r="D4" s="81"/>
      <c r="E4" s="81"/>
      <c r="F4" s="81"/>
      <c r="G4" s="81"/>
      <c r="H4" s="82"/>
      <c r="I4" s="82"/>
      <c r="J4" s="82"/>
    </row>
    <row r="5" spans="3:10" s="79" customFormat="1" ht="12.75">
      <c r="C5" s="80"/>
      <c r="D5" s="81"/>
      <c r="E5" s="81"/>
      <c r="F5" s="81"/>
      <c r="G5" s="81"/>
      <c r="H5" s="82"/>
      <c r="I5" s="82"/>
      <c r="J5" s="82"/>
    </row>
    <row r="6" spans="1:10" s="79" customFormat="1" ht="18">
      <c r="A6" s="151" t="s">
        <v>245</v>
      </c>
      <c r="B6" s="151"/>
      <c r="C6" s="151"/>
      <c r="D6" s="151"/>
      <c r="E6" s="151"/>
      <c r="F6" s="151"/>
      <c r="G6" s="151"/>
      <c r="H6" s="82"/>
      <c r="I6" s="82"/>
      <c r="J6" s="82"/>
    </row>
    <row r="7" spans="3:10" s="83" customFormat="1" ht="12.75">
      <c r="C7" s="84"/>
      <c r="D7" s="85"/>
      <c r="E7" s="85"/>
      <c r="F7" s="85"/>
      <c r="G7" s="85"/>
      <c r="H7" s="86"/>
      <c r="I7" s="86"/>
      <c r="J7" s="82"/>
    </row>
    <row r="8" spans="3:10" s="83" customFormat="1" ht="12.75">
      <c r="C8" s="84"/>
      <c r="E8" s="85"/>
      <c r="F8" s="150" t="s">
        <v>214</v>
      </c>
      <c r="G8" s="150"/>
      <c r="H8" s="86"/>
      <c r="I8" s="86"/>
      <c r="J8" s="82"/>
    </row>
    <row r="9" spans="1:10" s="88" customFormat="1" ht="40.5">
      <c r="A9" s="140" t="s">
        <v>0</v>
      </c>
      <c r="B9" s="141" t="s">
        <v>1</v>
      </c>
      <c r="C9" s="142" t="s">
        <v>215</v>
      </c>
      <c r="D9" s="143" t="s">
        <v>241</v>
      </c>
      <c r="E9" s="144" t="s">
        <v>247</v>
      </c>
      <c r="F9" s="144" t="s">
        <v>248</v>
      </c>
      <c r="G9" s="143" t="s">
        <v>242</v>
      </c>
      <c r="H9" s="87"/>
      <c r="I9" s="87"/>
      <c r="J9" s="87"/>
    </row>
    <row r="10" spans="1:10" s="136" customFormat="1" ht="13.5" thickBot="1">
      <c r="A10" s="145" t="s">
        <v>2</v>
      </c>
      <c r="B10" s="146" t="s">
        <v>3</v>
      </c>
      <c r="C10" s="147" t="s">
        <v>4</v>
      </c>
      <c r="D10" s="148">
        <v>3</v>
      </c>
      <c r="E10" s="149">
        <v>4</v>
      </c>
      <c r="F10" s="149">
        <v>5</v>
      </c>
      <c r="G10" s="149">
        <v>6</v>
      </c>
      <c r="H10" s="135"/>
      <c r="I10" s="135"/>
      <c r="J10" s="135"/>
    </row>
    <row r="11" spans="1:10" ht="13.5" thickTop="1">
      <c r="A11" s="89"/>
      <c r="B11" s="90"/>
      <c r="C11" s="91" t="s">
        <v>216</v>
      </c>
      <c r="D11" s="137">
        <f>D12+D17+D20+D24+D26+D29+D40+D42</f>
        <v>1480748</v>
      </c>
      <c r="E11" s="137">
        <f>E12+E17+E20+E24+E26+E29+E40+E42</f>
        <v>11200</v>
      </c>
      <c r="F11" s="137">
        <f>F12+F17+F20+F24+F26+F29+F40+F42</f>
        <v>0</v>
      </c>
      <c r="G11" s="137">
        <f>G12+G17+G20+G24+G26+G29+G40+G42</f>
        <v>1491948</v>
      </c>
      <c r="J11" s="93"/>
    </row>
    <row r="12" spans="1:10" s="100" customFormat="1" ht="12.75">
      <c r="A12" s="95"/>
      <c r="B12" s="96"/>
      <c r="C12" s="97" t="s">
        <v>217</v>
      </c>
      <c r="D12" s="98">
        <f>SUM(D13:D16)</f>
        <v>486300</v>
      </c>
      <c r="E12" s="98">
        <f>SUM(E13:E16)</f>
        <v>11200</v>
      </c>
      <c r="F12" s="98">
        <f>SUM(F13:F16)</f>
        <v>0</v>
      </c>
      <c r="G12" s="98">
        <f>SUM(G13:G16)</f>
        <v>497500</v>
      </c>
      <c r="H12" s="99"/>
      <c r="I12" s="99"/>
      <c r="J12" s="93"/>
    </row>
    <row r="13" spans="1:10" ht="25.5">
      <c r="A13" s="101">
        <v>1</v>
      </c>
      <c r="B13" s="102">
        <v>51</v>
      </c>
      <c r="C13" s="103" t="s">
        <v>218</v>
      </c>
      <c r="D13" s="104">
        <v>300000</v>
      </c>
      <c r="E13" s="104"/>
      <c r="F13" s="104"/>
      <c r="G13" s="104">
        <v>300000</v>
      </c>
      <c r="J13" s="93"/>
    </row>
    <row r="14" spans="1:10" ht="25.5">
      <c r="A14" s="101">
        <v>2</v>
      </c>
      <c r="B14" s="102">
        <v>51</v>
      </c>
      <c r="C14" s="103" t="s">
        <v>219</v>
      </c>
      <c r="D14" s="104">
        <v>120000</v>
      </c>
      <c r="E14" s="104"/>
      <c r="F14" s="104"/>
      <c r="G14" s="104">
        <v>120000</v>
      </c>
      <c r="J14" s="93"/>
    </row>
    <row r="15" spans="1:10" s="106" customFormat="1" ht="12.75">
      <c r="A15" s="101">
        <v>3</v>
      </c>
      <c r="B15" s="102">
        <v>51</v>
      </c>
      <c r="C15" s="103" t="s">
        <v>244</v>
      </c>
      <c r="D15" s="104">
        <v>40000</v>
      </c>
      <c r="E15" s="104">
        <v>11200</v>
      </c>
      <c r="F15" s="138"/>
      <c r="G15" s="104">
        <f>D15+E15</f>
        <v>51200</v>
      </c>
      <c r="H15" s="105"/>
      <c r="I15" s="105"/>
      <c r="J15" s="93"/>
    </row>
    <row r="16" spans="1:10" s="106" customFormat="1" ht="12.75">
      <c r="A16" s="101">
        <v>4</v>
      </c>
      <c r="B16" s="102">
        <v>51</v>
      </c>
      <c r="C16" s="103" t="s">
        <v>220</v>
      </c>
      <c r="D16" s="107">
        <v>26300</v>
      </c>
      <c r="E16" s="107"/>
      <c r="F16" s="107"/>
      <c r="G16" s="107">
        <v>26300</v>
      </c>
      <c r="H16" s="105"/>
      <c r="I16" s="105"/>
      <c r="J16" s="93"/>
    </row>
    <row r="17" spans="1:10" s="106" customFormat="1" ht="25.5">
      <c r="A17" s="95"/>
      <c r="B17" s="96"/>
      <c r="C17" s="97" t="s">
        <v>37</v>
      </c>
      <c r="D17" s="108">
        <f>D18+D19</f>
        <v>8000</v>
      </c>
      <c r="E17" s="108">
        <f>E18+E19</f>
        <v>0</v>
      </c>
      <c r="F17" s="108">
        <f>F18+F19</f>
        <v>0</v>
      </c>
      <c r="G17" s="108">
        <f>G18+G19</f>
        <v>8000</v>
      </c>
      <c r="H17" s="105"/>
      <c r="I17" s="105"/>
      <c r="J17" s="93"/>
    </row>
    <row r="18" spans="1:10" s="106" customFormat="1" ht="25.5">
      <c r="A18" s="101">
        <v>1</v>
      </c>
      <c r="B18" s="102">
        <v>60</v>
      </c>
      <c r="C18" s="103" t="s">
        <v>221</v>
      </c>
      <c r="D18" s="109">
        <v>3000</v>
      </c>
      <c r="E18" s="138"/>
      <c r="F18" s="138"/>
      <c r="G18" s="109">
        <v>3000</v>
      </c>
      <c r="H18" s="105"/>
      <c r="I18" s="105"/>
      <c r="J18" s="93"/>
    </row>
    <row r="19" spans="1:10" s="106" customFormat="1" ht="12.75">
      <c r="A19" s="101"/>
      <c r="B19" s="102">
        <v>60</v>
      </c>
      <c r="C19" s="103" t="s">
        <v>12</v>
      </c>
      <c r="D19" s="109">
        <v>5000</v>
      </c>
      <c r="E19" s="138"/>
      <c r="F19" s="138"/>
      <c r="G19" s="109">
        <v>5000</v>
      </c>
      <c r="H19" s="105"/>
      <c r="I19" s="105"/>
      <c r="J19" s="93"/>
    </row>
    <row r="20" spans="1:10" s="106" customFormat="1" ht="25.5">
      <c r="A20" s="95"/>
      <c r="B20" s="96"/>
      <c r="C20" s="97" t="s">
        <v>222</v>
      </c>
      <c r="D20" s="98">
        <f>D21+D22+D23</f>
        <v>2000</v>
      </c>
      <c r="E20" s="108">
        <f>E21+E22</f>
        <v>0</v>
      </c>
      <c r="F20" s="108">
        <f>F21+F22</f>
        <v>0</v>
      </c>
      <c r="G20" s="98">
        <f>G21+G22+G23</f>
        <v>2000</v>
      </c>
      <c r="H20" s="105"/>
      <c r="I20" s="105"/>
      <c r="J20" s="93"/>
    </row>
    <row r="21" spans="1:10" s="106" customFormat="1" ht="12.75">
      <c r="A21" s="101">
        <v>1</v>
      </c>
      <c r="B21" s="102">
        <v>65</v>
      </c>
      <c r="C21" s="103" t="s">
        <v>223</v>
      </c>
      <c r="D21" s="104">
        <v>806</v>
      </c>
      <c r="E21" s="138"/>
      <c r="F21" s="138"/>
      <c r="G21" s="104">
        <v>806</v>
      </c>
      <c r="H21" s="105"/>
      <c r="I21" s="105"/>
      <c r="J21" s="93"/>
    </row>
    <row r="22" spans="1:10" s="106" customFormat="1" ht="12.75">
      <c r="A22" s="101">
        <v>2</v>
      </c>
      <c r="B22" s="102">
        <v>65</v>
      </c>
      <c r="C22" s="103" t="s">
        <v>224</v>
      </c>
      <c r="D22" s="104">
        <v>226</v>
      </c>
      <c r="E22" s="138"/>
      <c r="F22" s="138"/>
      <c r="G22" s="104">
        <v>226</v>
      </c>
      <c r="H22" s="105"/>
      <c r="I22" s="105"/>
      <c r="J22" s="93"/>
    </row>
    <row r="23" spans="1:10" s="106" customFormat="1" ht="12.75">
      <c r="A23" s="101">
        <v>3</v>
      </c>
      <c r="B23" s="102">
        <v>65</v>
      </c>
      <c r="C23" s="103" t="s">
        <v>225</v>
      </c>
      <c r="D23" s="104">
        <v>968</v>
      </c>
      <c r="E23" s="138"/>
      <c r="F23" s="138"/>
      <c r="G23" s="104">
        <v>968</v>
      </c>
      <c r="H23" s="105"/>
      <c r="I23" s="105"/>
      <c r="J23" s="93"/>
    </row>
    <row r="24" spans="1:10" s="106" customFormat="1" ht="25.5">
      <c r="A24" s="95"/>
      <c r="B24" s="96"/>
      <c r="C24" s="97" t="s">
        <v>226</v>
      </c>
      <c r="D24" s="108">
        <f>D25</f>
        <v>2000</v>
      </c>
      <c r="E24" s="108">
        <f>E25+E26</f>
        <v>0</v>
      </c>
      <c r="F24" s="108">
        <f>F25+F26</f>
        <v>0</v>
      </c>
      <c r="G24" s="108">
        <f>G25</f>
        <v>2000</v>
      </c>
      <c r="H24" s="105"/>
      <c r="I24" s="105"/>
      <c r="J24" s="93"/>
    </row>
    <row r="25" spans="1:10" s="106" customFormat="1" ht="12.75">
      <c r="A25" s="101">
        <v>1</v>
      </c>
      <c r="B25" s="101">
        <v>65</v>
      </c>
      <c r="C25" s="110" t="s">
        <v>210</v>
      </c>
      <c r="D25" s="104">
        <v>2000</v>
      </c>
      <c r="E25" s="138"/>
      <c r="F25" s="138"/>
      <c r="G25" s="104">
        <v>2000</v>
      </c>
      <c r="H25" s="105"/>
      <c r="I25" s="105"/>
      <c r="J25" s="93"/>
    </row>
    <row r="26" spans="1:10" s="106" customFormat="1" ht="25.5">
      <c r="A26" s="95"/>
      <c r="B26" s="96"/>
      <c r="C26" s="97" t="s">
        <v>227</v>
      </c>
      <c r="D26" s="108">
        <f>D27+D28</f>
        <v>20000</v>
      </c>
      <c r="E26" s="108">
        <f>E27+E28</f>
        <v>0</v>
      </c>
      <c r="F26" s="108">
        <f>F27+F28</f>
        <v>0</v>
      </c>
      <c r="G26" s="108">
        <f>G27+G28</f>
        <v>20000</v>
      </c>
      <c r="H26" s="105"/>
      <c r="I26" s="105"/>
      <c r="J26" s="93"/>
    </row>
    <row r="27" spans="1:10" s="106" customFormat="1" ht="25.5">
      <c r="A27" s="101">
        <v>1</v>
      </c>
      <c r="B27" s="102">
        <v>65</v>
      </c>
      <c r="C27" s="103" t="s">
        <v>228</v>
      </c>
      <c r="D27" s="104">
        <v>8000</v>
      </c>
      <c r="E27" s="138"/>
      <c r="F27" s="138"/>
      <c r="G27" s="104">
        <v>8000</v>
      </c>
      <c r="H27" s="105"/>
      <c r="I27" s="105"/>
      <c r="J27" s="93"/>
    </row>
    <row r="28" spans="1:10" s="106" customFormat="1" ht="25.5">
      <c r="A28" s="101">
        <v>2</v>
      </c>
      <c r="B28" s="102">
        <v>65</v>
      </c>
      <c r="C28" s="103" t="s">
        <v>229</v>
      </c>
      <c r="D28" s="104">
        <v>12000</v>
      </c>
      <c r="E28" s="138"/>
      <c r="F28" s="138"/>
      <c r="G28" s="104">
        <v>12000</v>
      </c>
      <c r="H28" s="105"/>
      <c r="I28" s="105"/>
      <c r="J28" s="93"/>
    </row>
    <row r="29" spans="1:10" ht="12.75">
      <c r="A29" s="95"/>
      <c r="B29" s="96"/>
      <c r="C29" s="97" t="s">
        <v>230</v>
      </c>
      <c r="D29" s="108">
        <f>D30+D32+D35</f>
        <v>812448</v>
      </c>
      <c r="E29" s="108">
        <f>E30+E31</f>
        <v>0</v>
      </c>
      <c r="F29" s="108">
        <f>F30+F31</f>
        <v>0</v>
      </c>
      <c r="G29" s="108">
        <f>G30+G32+G35</f>
        <v>812448</v>
      </c>
      <c r="J29" s="93"/>
    </row>
    <row r="30" spans="1:10" s="115" customFormat="1" ht="12.75">
      <c r="A30" s="111"/>
      <c r="B30" s="112"/>
      <c r="C30" s="113" t="s">
        <v>231</v>
      </c>
      <c r="D30" s="114">
        <f>D31</f>
        <v>250000</v>
      </c>
      <c r="E30" s="139"/>
      <c r="F30" s="139"/>
      <c r="G30" s="114">
        <f>G31</f>
        <v>250000</v>
      </c>
      <c r="J30" s="93"/>
    </row>
    <row r="31" spans="1:10" s="92" customFormat="1" ht="25.5">
      <c r="A31" s="101">
        <v>1</v>
      </c>
      <c r="B31" s="102">
        <v>67</v>
      </c>
      <c r="C31" s="103" t="s">
        <v>249</v>
      </c>
      <c r="D31" s="154">
        <v>250000</v>
      </c>
      <c r="E31" s="154"/>
      <c r="F31" s="154"/>
      <c r="G31" s="154">
        <v>250000</v>
      </c>
      <c r="J31" s="93"/>
    </row>
    <row r="32" spans="1:10" s="115" customFormat="1" ht="12.75">
      <c r="A32" s="111"/>
      <c r="B32" s="112"/>
      <c r="C32" s="113" t="s">
        <v>232</v>
      </c>
      <c r="D32" s="116">
        <f>D33+D34</f>
        <v>200000</v>
      </c>
      <c r="E32" s="139"/>
      <c r="F32" s="139"/>
      <c r="G32" s="116">
        <f>G33+G34</f>
        <v>200000</v>
      </c>
      <c r="J32" s="93"/>
    </row>
    <row r="33" spans="1:10" s="119" customFormat="1" ht="38.25">
      <c r="A33" s="101">
        <v>1</v>
      </c>
      <c r="B33" s="102">
        <v>67</v>
      </c>
      <c r="C33" s="117" t="s">
        <v>233</v>
      </c>
      <c r="D33" s="118">
        <v>197000</v>
      </c>
      <c r="E33" s="120"/>
      <c r="F33" s="120"/>
      <c r="G33" s="118">
        <v>197000</v>
      </c>
      <c r="J33" s="93"/>
    </row>
    <row r="34" spans="1:10" s="119" customFormat="1" ht="38.25">
      <c r="A34" s="101">
        <v>2</v>
      </c>
      <c r="B34" s="102">
        <v>67</v>
      </c>
      <c r="C34" s="117" t="s">
        <v>240</v>
      </c>
      <c r="D34" s="118">
        <v>3000</v>
      </c>
      <c r="E34" s="120"/>
      <c r="F34" s="120"/>
      <c r="G34" s="118">
        <v>3000</v>
      </c>
      <c r="J34" s="93"/>
    </row>
    <row r="35" spans="1:10" s="119" customFormat="1" ht="12.75">
      <c r="A35" s="111"/>
      <c r="B35" s="112"/>
      <c r="C35" s="113" t="s">
        <v>234</v>
      </c>
      <c r="D35" s="114">
        <f>D36+D37+D38+D39</f>
        <v>362448</v>
      </c>
      <c r="E35" s="120"/>
      <c r="F35" s="120"/>
      <c r="G35" s="114">
        <f>G36+G37+G38+G39</f>
        <v>362448</v>
      </c>
      <c r="J35" s="93"/>
    </row>
    <row r="36" spans="1:10" s="119" customFormat="1" ht="25.5">
      <c r="A36" s="101">
        <v>1</v>
      </c>
      <c r="B36" s="101">
        <v>67</v>
      </c>
      <c r="C36" s="110" t="s">
        <v>235</v>
      </c>
      <c r="D36" s="120">
        <v>290148</v>
      </c>
      <c r="E36" s="120"/>
      <c r="F36" s="120"/>
      <c r="G36" s="120">
        <v>290148</v>
      </c>
      <c r="J36" s="93"/>
    </row>
    <row r="37" spans="1:10" s="122" customFormat="1" ht="25.5">
      <c r="A37" s="101">
        <v>2</v>
      </c>
      <c r="B37" s="101">
        <v>67</v>
      </c>
      <c r="C37" s="121" t="s">
        <v>236</v>
      </c>
      <c r="D37" s="118">
        <v>2300</v>
      </c>
      <c r="E37" s="118"/>
      <c r="F37" s="118"/>
      <c r="G37" s="118">
        <v>2300</v>
      </c>
      <c r="J37" s="93"/>
    </row>
    <row r="38" spans="1:10" s="122" customFormat="1" ht="12.75">
      <c r="A38" s="101">
        <v>3</v>
      </c>
      <c r="B38" s="101">
        <v>67</v>
      </c>
      <c r="C38" s="123" t="s">
        <v>211</v>
      </c>
      <c r="D38" s="118">
        <v>20000</v>
      </c>
      <c r="E38" s="118"/>
      <c r="F38" s="118"/>
      <c r="G38" s="118">
        <v>20000</v>
      </c>
      <c r="J38" s="93"/>
    </row>
    <row r="39" spans="1:10" s="122" customFormat="1" ht="25.5">
      <c r="A39" s="101">
        <v>4</v>
      </c>
      <c r="B39" s="101">
        <v>67</v>
      </c>
      <c r="C39" s="123" t="s">
        <v>237</v>
      </c>
      <c r="D39" s="118">
        <v>50000</v>
      </c>
      <c r="E39" s="118"/>
      <c r="F39" s="118"/>
      <c r="G39" s="118">
        <v>50000</v>
      </c>
      <c r="J39" s="93"/>
    </row>
    <row r="40" spans="1:10" s="122" customFormat="1" ht="12.75">
      <c r="A40" s="95"/>
      <c r="B40" s="96"/>
      <c r="C40" s="97" t="s">
        <v>238</v>
      </c>
      <c r="D40" s="108">
        <f>D41</f>
        <v>50000</v>
      </c>
      <c r="E40" s="108">
        <f>E41+E42</f>
        <v>0</v>
      </c>
      <c r="F40" s="108">
        <f>F41+F42</f>
        <v>0</v>
      </c>
      <c r="G40" s="108">
        <f>G41</f>
        <v>50000</v>
      </c>
      <c r="J40" s="93"/>
    </row>
    <row r="41" spans="1:10" s="122" customFormat="1" ht="12.75">
      <c r="A41" s="124">
        <v>1</v>
      </c>
      <c r="B41" s="124">
        <v>68</v>
      </c>
      <c r="C41" s="125" t="s">
        <v>220</v>
      </c>
      <c r="D41" s="126">
        <v>50000</v>
      </c>
      <c r="E41" s="118"/>
      <c r="F41" s="118"/>
      <c r="G41" s="126">
        <v>50000</v>
      </c>
      <c r="J41" s="127"/>
    </row>
    <row r="42" spans="1:10" ht="12.75">
      <c r="A42" s="95"/>
      <c r="B42" s="96"/>
      <c r="C42" s="97" t="s">
        <v>239</v>
      </c>
      <c r="D42" s="108">
        <f>D43</f>
        <v>100000</v>
      </c>
      <c r="E42" s="108">
        <f>E43+E44</f>
        <v>0</v>
      </c>
      <c r="F42" s="108">
        <f>F43+F44</f>
        <v>0</v>
      </c>
      <c r="G42" s="108">
        <f>G43</f>
        <v>100000</v>
      </c>
      <c r="J42" s="93"/>
    </row>
    <row r="43" spans="1:7" ht="12.75">
      <c r="A43" s="128">
        <v>1</v>
      </c>
      <c r="B43" s="129">
        <v>84</v>
      </c>
      <c r="C43" s="130" t="s">
        <v>220</v>
      </c>
      <c r="D43" s="104">
        <v>100000</v>
      </c>
      <c r="E43" s="104"/>
      <c r="F43" s="104"/>
      <c r="G43" s="104">
        <v>100000</v>
      </c>
    </row>
  </sheetData>
  <mergeCells count="4">
    <mergeCell ref="F8:G8"/>
    <mergeCell ref="A6:G6"/>
    <mergeCell ref="C2:G2"/>
    <mergeCell ref="A3:G3"/>
  </mergeCells>
  <printOptions horizontalCentered="1"/>
  <pageMargins left="0.984251968503937" right="0.15748031496062992" top="0.5118110236220472" bottom="0.984251968503937" header="0.5118110236220472" footer="0.5118110236220472"/>
  <pageSetup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2006-02-07T09:35:06Z</cp:lastPrinted>
  <dcterms:created xsi:type="dcterms:W3CDTF">2005-10-31T12:06:54Z</dcterms:created>
  <dcterms:modified xsi:type="dcterms:W3CDTF">2006-02-08T09:09:27Z</dcterms:modified>
  <cp:category/>
  <cp:version/>
  <cp:contentType/>
  <cp:contentStatus/>
</cp:coreProperties>
</file>