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935" activeTab="0"/>
  </bookViews>
  <sheets>
    <sheet name="Program.drumuri.okt.2010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<sst xmlns="http://schemas.openxmlformats.org/spreadsheetml/2006/main" count="73" uniqueCount="67">
  <si>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Nr. Crt.</t>
  </si>
  <si>
    <t>Capitol de cheltuieli
Denumire obiectiv sau lucrare</t>
  </si>
  <si>
    <t>Fizic (km)</t>
  </si>
  <si>
    <t>CHELTUIELI CURENTE, TOTAL din care:</t>
  </si>
  <si>
    <t>Servicii pregătitoare aferente întreţinerii şi reparării drumurilor publice</t>
  </si>
  <si>
    <t>Gestionarea drumurilor publice</t>
  </si>
  <si>
    <t>Întocmirea documentaţiilor tehnico - economice</t>
  </si>
  <si>
    <t>Studii, cercetări, experimentări</t>
  </si>
  <si>
    <t>Lucrări şi servicii privind întreţinerea curentă a drumurilor publice</t>
  </si>
  <si>
    <t>Întreţinerea curentă pe timp de vară</t>
  </si>
  <si>
    <t>Plombări</t>
  </si>
  <si>
    <t>Întreţinere drumuri pietruite</t>
  </si>
  <si>
    <t>3.1</t>
  </si>
  <si>
    <t>DJ 136 Sângeorgiu de Pădure-Bezid şi DJ 136A</t>
  </si>
  <si>
    <t>3.2</t>
  </si>
  <si>
    <t xml:space="preserve">DJ 154J  Breaza-Voivodeni </t>
  </si>
  <si>
    <t>3.3</t>
  </si>
  <si>
    <t>DJ 153C Reghin- Lăpuşna</t>
  </si>
  <si>
    <t>3.4</t>
  </si>
  <si>
    <t>DJ 133 Mureni- Archita</t>
  </si>
  <si>
    <t>3.5</t>
  </si>
  <si>
    <t>DJ 135 Magherani- Sarateni</t>
  </si>
  <si>
    <t>4</t>
  </si>
  <si>
    <t>Întreţinerea comună a tuturor drumurilor</t>
  </si>
  <si>
    <t>5</t>
  </si>
  <si>
    <t>Întreţinerea curentă pe timp de iarnă</t>
  </si>
  <si>
    <t>Lucrări şi servicii privind întreţinerea periodică a drumurilor publice</t>
  </si>
  <si>
    <t>1</t>
  </si>
  <si>
    <t>Covoare bituminoase</t>
  </si>
  <si>
    <t>1.1</t>
  </si>
  <si>
    <t>DJ 151 Luduş - Sărmaş</t>
  </si>
  <si>
    <t>1.2</t>
  </si>
  <si>
    <t>DJ 135A Viforoasa - Neaua  - Hodoşa - Sîmbriaş</t>
  </si>
  <si>
    <t>1.3</t>
  </si>
  <si>
    <t>DJ151D Acăţari - Tîmpa</t>
  </si>
  <si>
    <t>1.4</t>
  </si>
  <si>
    <t>Covoare bituminoase (detaliat in anexa)</t>
  </si>
  <si>
    <t>2</t>
  </si>
  <si>
    <t>Siguranţa rutieră</t>
  </si>
  <si>
    <t>Lucrări privind reparaţii curente la drumurile publice</t>
  </si>
  <si>
    <t>Lucrări accidentale</t>
  </si>
  <si>
    <t>Îmbrăcăminte bituminoasă uşoară</t>
  </si>
  <si>
    <t>2.1</t>
  </si>
  <si>
    <t xml:space="preserve">DJ 153C Reghin-Lăpuşna </t>
  </si>
  <si>
    <t>2.2</t>
  </si>
  <si>
    <t xml:space="preserve">DJ 154J Breaza - Glodeni - Voivodeni (lărgire drum) </t>
  </si>
  <si>
    <t>3</t>
  </si>
  <si>
    <t>Eliminarea punctelor periculoase, amenajări de intersecţii (care afectează elementele geometrice şi sistemul rutier al drumului)</t>
  </si>
  <si>
    <t>Aducerea la parametrii normali a suprafeţei  drumului judeţean DJ 153 Reghin – Eremitu – Sovata,  judeţul Mureş”</t>
  </si>
  <si>
    <r>
      <t xml:space="preserve"> </t>
    </r>
    <r>
      <rPr>
        <sz val="11"/>
        <color indexed="8"/>
        <rFont val="Arial"/>
        <family val="2"/>
      </rPr>
      <t xml:space="preserve">Aducerea la parametrii normali a suprafeţei  drumului   DJ 152A Tîrgu Mureş (DN15E) – Band – Iernut (DN15),  </t>
    </r>
  </si>
  <si>
    <t>Reabilitare intersectie DJ152A cu DJ135B (Sîncraiu de Mureş)</t>
  </si>
  <si>
    <t>800 mp</t>
  </si>
  <si>
    <t>TOTAL I</t>
  </si>
  <si>
    <t>Rep.asimilate invest. (detaliat in anexa-covoare)</t>
  </si>
  <si>
    <t>Consolidare pod DJ 106 (pe lista de investiţii)</t>
  </si>
  <si>
    <t xml:space="preserve"> Aducerea la parametrii normali a suprafeţei  drumului   DJ 152A Tîrgu Mureş (DN15E) – Band – Iernut (DN15), (pe lista de investiţi)  </t>
  </si>
  <si>
    <t>Ranforsări  DJ 151B Ungheni - Căpâlna de Sus - Bahnea         (pe lista de investiţii)</t>
  </si>
  <si>
    <t xml:space="preserve">TOTAL II(fd.rulment pe lista de investiţi)  </t>
  </si>
  <si>
    <t>TOTAL  PROGRAM DRUMURI</t>
  </si>
  <si>
    <t>Reabilitarea şi modernizarea drumului judeţean DJ 142C</t>
  </si>
  <si>
    <t>Reabilitarea, modernizarea drumului judeţean DJ 135 Mărgherani Sărăţeni</t>
  </si>
  <si>
    <t>Reabilitare şi modernizare DJ 107 şi DJ 107D</t>
  </si>
  <si>
    <t xml:space="preserve">TOTAL Programe Drumuri  AFERENTE  PROIECTELOR ( pe lista de investiţi) </t>
  </si>
  <si>
    <t>TOTAL  DRUMURI BVC-2010</t>
  </si>
  <si>
    <t xml:space="preserve"> Influenţe Octombrie</t>
  </si>
  <si>
    <t>Valoric                        lei                                           Rectificare  Septembrie  2010</t>
  </si>
  <si>
    <t>Valoric                        lei                                           Rectificare  Octombrie  2010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</si>
</sst>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1" fillId="4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2" fillId="3" borderId="0" applyNumberFormat="0" applyBorder="0" applyAlignment="0" applyProtection="0"/>
    <xf numFmtId="0" fontId="25" fillId="20" borderId="3" applyNumberFormat="0" applyAlignment="0" applyProtection="0"/>
    <xf numFmtId="0" fontId="24" fillId="7" borderId="1" applyNumberFormat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3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right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 wrapText="1"/>
    </xf>
    <xf numFmtId="4" fontId="2" fillId="24" borderId="17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3" fillId="24" borderId="17" xfId="0" applyNumberFormat="1" applyFont="1" applyFill="1" applyBorder="1" applyAlignment="1">
      <alignment horizontal="right" vertical="center"/>
    </xf>
    <xf numFmtId="3" fontId="3" fillId="24" borderId="18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3" fontId="0" fillId="0" borderId="18" xfId="0" applyNumberFormat="1" applyBorder="1" applyAlignment="1">
      <alignment/>
    </xf>
    <xf numFmtId="49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7" xfId="0" applyNumberFormat="1" applyFill="1" applyBorder="1" applyAlignment="1">
      <alignment/>
    </xf>
    <xf numFmtId="0" fontId="10" fillId="0" borderId="16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2" fontId="7" fillId="0" borderId="19" xfId="0" applyNumberFormat="1" applyFont="1" applyBorder="1" applyAlignment="1">
      <alignment/>
    </xf>
    <xf numFmtId="4" fontId="2" fillId="24" borderId="17" xfId="0" applyNumberFormat="1" applyFont="1" applyFill="1" applyBorder="1" applyAlignment="1">
      <alignment horizontal="left" vertical="center" wrapText="1"/>
    </xf>
    <xf numFmtId="3" fontId="0" fillId="24" borderId="17" xfId="0" applyNumberFormat="1" applyFill="1" applyBorder="1" applyAlignment="1">
      <alignment horizontal="right" vertical="center"/>
    </xf>
    <xf numFmtId="3" fontId="0" fillId="24" borderId="18" xfId="0" applyNumberFormat="1" applyFill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1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2" fontId="12" fillId="0" borderId="1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49" fontId="0" fillId="0" borderId="15" xfId="0" applyNumberFormat="1" applyBorder="1" applyAlignment="1">
      <alignment horizontal="right"/>
    </xf>
    <xf numFmtId="0" fontId="11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3" fontId="12" fillId="0" borderId="18" xfId="0" applyNumberFormat="1" applyFont="1" applyBorder="1" applyAlignment="1">
      <alignment horizontal="right" vertical="center"/>
    </xf>
    <xf numFmtId="49" fontId="0" fillId="0" borderId="20" xfId="0" applyNumberFormat="1" applyBorder="1" applyAlignment="1">
      <alignment horizontal="right"/>
    </xf>
    <xf numFmtId="0" fontId="10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/>
    </xf>
    <xf numFmtId="49" fontId="0" fillId="0" borderId="23" xfId="0" applyNumberFormat="1" applyFill="1" applyBorder="1" applyAlignment="1">
      <alignment horizontal="right"/>
    </xf>
    <xf numFmtId="0" fontId="2" fillId="21" borderId="24" xfId="0" applyFont="1" applyFill="1" applyBorder="1" applyAlignment="1">
      <alignment horizontal="center" vertical="center"/>
    </xf>
    <xf numFmtId="0" fontId="0" fillId="21" borderId="25" xfId="0" applyFill="1" applyBorder="1" applyAlignment="1">
      <alignment/>
    </xf>
    <xf numFmtId="49" fontId="0" fillId="0" borderId="10" xfId="0" applyNumberFormat="1" applyBorder="1" applyAlignment="1">
      <alignment horizontal="right"/>
    </xf>
    <xf numFmtId="49" fontId="15" fillId="0" borderId="11" xfId="46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49" fontId="15" fillId="0" borderId="16" xfId="46" applyNumberFormat="1" applyFont="1" applyFill="1" applyBorder="1" applyAlignment="1">
      <alignment vertical="center" wrapText="1"/>
      <protection/>
    </xf>
    <xf numFmtId="3" fontId="15" fillId="0" borderId="17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0" fontId="16" fillId="0" borderId="16" xfId="0" applyFont="1" applyFill="1" applyBorder="1" applyAlignment="1">
      <alignment horizontal="left" vertical="center" wrapText="1"/>
    </xf>
    <xf numFmtId="3" fontId="16" fillId="0" borderId="17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17" xfId="0" applyNumberFormat="1" applyFont="1" applyBorder="1" applyAlignment="1">
      <alignment horizontal="right" vertical="center"/>
    </xf>
    <xf numFmtId="3" fontId="2" fillId="24" borderId="17" xfId="0" applyNumberFormat="1" applyFont="1" applyFill="1" applyBorder="1" applyAlignment="1">
      <alignment horizontal="right" vertical="center"/>
    </xf>
    <xf numFmtId="3" fontId="0" fillId="0" borderId="17" xfId="0" applyNumberFormat="1" applyBorder="1" applyAlignment="1">
      <alignment horizontal="right"/>
    </xf>
    <xf numFmtId="3" fontId="8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/>
    </xf>
    <xf numFmtId="3" fontId="15" fillId="0" borderId="28" xfId="0" applyNumberFormat="1" applyFont="1" applyBorder="1" applyAlignment="1">
      <alignment/>
    </xf>
    <xf numFmtId="3" fontId="14" fillId="21" borderId="29" xfId="0" applyNumberFormat="1" applyFont="1" applyFill="1" applyBorder="1" applyAlignment="1">
      <alignment horizontal="right" vertical="center"/>
    </xf>
    <xf numFmtId="3" fontId="14" fillId="21" borderId="29" xfId="0" applyNumberFormat="1" applyFont="1" applyFill="1" applyBorder="1" applyAlignment="1">
      <alignment/>
    </xf>
    <xf numFmtId="3" fontId="14" fillId="21" borderId="30" xfId="0" applyNumberFormat="1" applyFont="1" applyFill="1" applyBorder="1" applyAlignment="1">
      <alignment/>
    </xf>
    <xf numFmtId="3" fontId="13" fillId="10" borderId="22" xfId="0" applyNumberFormat="1" applyFont="1" applyFill="1" applyBorder="1" applyAlignment="1">
      <alignment horizontal="right" vertical="center"/>
    </xf>
    <xf numFmtId="3" fontId="13" fillId="10" borderId="22" xfId="0" applyNumberFormat="1" applyFont="1" applyFill="1" applyBorder="1" applyAlignment="1">
      <alignment/>
    </xf>
    <xf numFmtId="3" fontId="13" fillId="10" borderId="26" xfId="0" applyNumberFormat="1" applyFont="1" applyFill="1" applyBorder="1" applyAlignment="1">
      <alignment/>
    </xf>
    <xf numFmtId="49" fontId="0" fillId="0" borderId="31" xfId="0" applyNumberFormat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3" fontId="11" fillId="0" borderId="27" xfId="0" applyNumberFormat="1" applyFont="1" applyBorder="1" applyAlignment="1">
      <alignment horizontal="right"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49" fontId="0" fillId="0" borderId="33" xfId="0" applyNumberFormat="1" applyBorder="1" applyAlignment="1">
      <alignment horizontal="right" vertical="center"/>
    </xf>
    <xf numFmtId="0" fontId="2" fillId="10" borderId="34" xfId="0" applyFont="1" applyFill="1" applyBorder="1" applyAlignment="1">
      <alignment horizontal="center" vertical="center"/>
    </xf>
    <xf numFmtId="0" fontId="0" fillId="10" borderId="29" xfId="0" applyFill="1" applyBorder="1" applyAlignment="1">
      <alignment vertical="center"/>
    </xf>
    <xf numFmtId="3" fontId="3" fillId="10" borderId="29" xfId="0" applyNumberFormat="1" applyFont="1" applyFill="1" applyBorder="1" applyAlignment="1">
      <alignment horizontal="right"/>
    </xf>
    <xf numFmtId="3" fontId="3" fillId="10" borderId="29" xfId="0" applyNumberFormat="1" applyFont="1" applyFill="1" applyBorder="1" applyAlignment="1">
      <alignment/>
    </xf>
    <xf numFmtId="3" fontId="3" fillId="10" borderId="30" xfId="0" applyNumberFormat="1" applyFont="1" applyFill="1" applyBorder="1" applyAlignment="1">
      <alignment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3.7109375" style="78" bestFit="1" customWidth="1"/>
    <col min="2" max="2" width="50.00390625" style="0" customWidth="1"/>
    <col min="3" max="3" width="6.140625" style="0" bestFit="1" customWidth="1"/>
    <col min="4" max="4" width="19.140625" style="79" customWidth="1"/>
    <col min="5" max="5" width="17.57421875" style="79" customWidth="1"/>
    <col min="6" max="6" width="19.00390625" style="79" customWidth="1"/>
  </cols>
  <sheetData>
    <row r="1" spans="1:6" ht="75" customHeight="1">
      <c r="A1" s="1" t="s">
        <v>0</v>
      </c>
      <c r="B1" s="2" t="s">
        <v>1</v>
      </c>
      <c r="C1" s="3" t="s">
        <v>2</v>
      </c>
      <c r="D1" s="5" t="s">
        <v>65</v>
      </c>
      <c r="E1" s="4" t="s">
        <v>64</v>
      </c>
      <c r="F1" s="7" t="s">
        <v>66</v>
      </c>
    </row>
    <row r="2" spans="1:6" ht="15">
      <c r="A2" s="8"/>
      <c r="B2" s="9" t="s">
        <v>3</v>
      </c>
      <c r="C2" s="10"/>
      <c r="D2" s="80">
        <f>D34</f>
        <v>25011759</v>
      </c>
      <c r="E2" s="11">
        <f>E34</f>
        <v>0</v>
      </c>
      <c r="F2" s="12">
        <f>F34</f>
        <v>25011759</v>
      </c>
    </row>
    <row r="3" spans="1:6" ht="30.75" customHeight="1">
      <c r="A3" s="8"/>
      <c r="B3" s="13" t="s">
        <v>4</v>
      </c>
      <c r="C3" s="14"/>
      <c r="D3" s="81">
        <f>D4+D5+D6</f>
        <v>550807</v>
      </c>
      <c r="E3" s="16">
        <f>E4+E5+E6</f>
        <v>0</v>
      </c>
      <c r="F3" s="17">
        <f>F4+F5+F6</f>
        <v>550807</v>
      </c>
    </row>
    <row r="4" spans="1:6" ht="14.25">
      <c r="A4" s="8">
        <v>1</v>
      </c>
      <c r="B4" s="18" t="s">
        <v>5</v>
      </c>
      <c r="C4" s="19"/>
      <c r="D4" s="82">
        <v>369984</v>
      </c>
      <c r="E4" s="15"/>
      <c r="F4" s="20">
        <f>D4+E4</f>
        <v>369984</v>
      </c>
    </row>
    <row r="5" spans="1:6" ht="15">
      <c r="A5" s="21">
        <v>2</v>
      </c>
      <c r="B5" s="22" t="s">
        <v>6</v>
      </c>
      <c r="C5" s="23"/>
      <c r="D5" s="82">
        <v>129000</v>
      </c>
      <c r="E5" s="15"/>
      <c r="F5" s="20">
        <f>D5+E5</f>
        <v>129000</v>
      </c>
    </row>
    <row r="6" spans="1:6" ht="14.25">
      <c r="A6" s="8">
        <v>3</v>
      </c>
      <c r="B6" s="18" t="s">
        <v>7</v>
      </c>
      <c r="C6" s="19"/>
      <c r="D6" s="82">
        <v>51823</v>
      </c>
      <c r="E6" s="15"/>
      <c r="F6" s="20">
        <f>D6+E6</f>
        <v>51823</v>
      </c>
    </row>
    <row r="7" spans="1:6" ht="30">
      <c r="A7" s="8"/>
      <c r="B7" s="13" t="s">
        <v>8</v>
      </c>
      <c r="C7" s="14"/>
      <c r="D7" s="81">
        <f>D8+D17</f>
        <v>9806484</v>
      </c>
      <c r="E7" s="16">
        <f>E8+E17</f>
        <v>277306</v>
      </c>
      <c r="F7" s="17">
        <f>F8+F17</f>
        <v>10083790</v>
      </c>
    </row>
    <row r="8" spans="1:6" ht="15">
      <c r="A8" s="8">
        <v>1</v>
      </c>
      <c r="B8" s="24" t="s">
        <v>9</v>
      </c>
      <c r="C8" s="19"/>
      <c r="D8" s="83">
        <f>D9+D10+D16</f>
        <v>7406484</v>
      </c>
      <c r="E8" s="25">
        <f>E9+E10+E16</f>
        <v>277306</v>
      </c>
      <c r="F8" s="26">
        <f>F9+F10+F16</f>
        <v>7683790</v>
      </c>
    </row>
    <row r="9" spans="1:6" ht="15">
      <c r="A9" s="8">
        <v>2</v>
      </c>
      <c r="B9" s="27" t="s">
        <v>10</v>
      </c>
      <c r="C9" s="28"/>
      <c r="D9" s="84">
        <v>5400000</v>
      </c>
      <c r="E9" s="29">
        <v>293196</v>
      </c>
      <c r="F9" s="30">
        <f>D9+E9</f>
        <v>5693196</v>
      </c>
    </row>
    <row r="10" spans="1:6" ht="15">
      <c r="A10" s="8">
        <v>3</v>
      </c>
      <c r="B10" s="27" t="s">
        <v>11</v>
      </c>
      <c r="C10" s="19"/>
      <c r="D10" s="85">
        <f>D11+D12+D13+D14+D15</f>
        <v>1206484</v>
      </c>
      <c r="E10" s="29">
        <f>E11+E12+E13+E14+E15</f>
        <v>-310</v>
      </c>
      <c r="F10" s="30">
        <f>F11+F12+F13+F14+F15</f>
        <v>1206174</v>
      </c>
    </row>
    <row r="11" spans="1:6" ht="14.25">
      <c r="A11" s="8" t="s">
        <v>12</v>
      </c>
      <c r="B11" s="18" t="s">
        <v>13</v>
      </c>
      <c r="C11" s="19">
        <v>12</v>
      </c>
      <c r="D11" s="82">
        <v>428721</v>
      </c>
      <c r="E11" s="15"/>
      <c r="F11" s="20">
        <f aca="true" t="shared" si="0" ref="F11:F17">D11+E11</f>
        <v>428721</v>
      </c>
    </row>
    <row r="12" spans="1:6" ht="14.25">
      <c r="A12" s="8" t="s">
        <v>14</v>
      </c>
      <c r="B12" s="18" t="s">
        <v>15</v>
      </c>
      <c r="C12" s="19">
        <v>2.1</v>
      </c>
      <c r="D12" s="82">
        <v>60637</v>
      </c>
      <c r="E12" s="31">
        <v>-310</v>
      </c>
      <c r="F12" s="20">
        <f t="shared" si="0"/>
        <v>60327</v>
      </c>
    </row>
    <row r="13" spans="1:6" ht="14.25">
      <c r="A13" s="8" t="s">
        <v>16</v>
      </c>
      <c r="B13" s="18" t="s">
        <v>17</v>
      </c>
      <c r="C13" s="19">
        <v>2.57</v>
      </c>
      <c r="D13" s="82">
        <v>77126</v>
      </c>
      <c r="E13" s="15"/>
      <c r="F13" s="20">
        <f t="shared" si="0"/>
        <v>77126</v>
      </c>
    </row>
    <row r="14" spans="1:6" ht="14.25">
      <c r="A14" s="8" t="s">
        <v>18</v>
      </c>
      <c r="B14" s="22" t="s">
        <v>19</v>
      </c>
      <c r="C14" s="23">
        <v>10.837</v>
      </c>
      <c r="D14" s="82">
        <v>550000</v>
      </c>
      <c r="E14" s="15"/>
      <c r="F14" s="20">
        <f t="shared" si="0"/>
        <v>550000</v>
      </c>
    </row>
    <row r="15" spans="1:6" ht="14.25">
      <c r="A15" s="8" t="s">
        <v>20</v>
      </c>
      <c r="B15" s="22" t="s">
        <v>21</v>
      </c>
      <c r="C15" s="23">
        <v>2.5</v>
      </c>
      <c r="D15" s="86">
        <v>90000</v>
      </c>
      <c r="E15" s="15"/>
      <c r="F15" s="20">
        <f t="shared" si="0"/>
        <v>90000</v>
      </c>
    </row>
    <row r="16" spans="1:6" ht="15">
      <c r="A16" s="8" t="s">
        <v>22</v>
      </c>
      <c r="B16" s="32" t="s">
        <v>23</v>
      </c>
      <c r="C16" s="28"/>
      <c r="D16" s="84">
        <v>800000</v>
      </c>
      <c r="E16" s="29">
        <v>-15580</v>
      </c>
      <c r="F16" s="30">
        <f t="shared" si="0"/>
        <v>784420</v>
      </c>
    </row>
    <row r="17" spans="1:6" ht="15">
      <c r="A17" s="8" t="s">
        <v>24</v>
      </c>
      <c r="B17" s="24" t="s">
        <v>25</v>
      </c>
      <c r="C17" s="19"/>
      <c r="D17" s="87">
        <v>2400000</v>
      </c>
      <c r="E17" s="25"/>
      <c r="F17" s="26">
        <f t="shared" si="0"/>
        <v>2400000</v>
      </c>
    </row>
    <row r="18" spans="1:6" ht="30">
      <c r="A18" s="8"/>
      <c r="B18" s="13" t="s">
        <v>26</v>
      </c>
      <c r="C18" s="14"/>
      <c r="D18" s="81">
        <f>D19+D24</f>
        <v>12650868</v>
      </c>
      <c r="E18" s="16">
        <f>E19+E24</f>
        <v>-245399</v>
      </c>
      <c r="F18" s="17">
        <f>F19+F24</f>
        <v>12405469</v>
      </c>
    </row>
    <row r="19" spans="1:6" ht="15">
      <c r="A19" s="8" t="s">
        <v>27</v>
      </c>
      <c r="B19" s="24" t="s">
        <v>28</v>
      </c>
      <c r="C19" s="33">
        <v>3.5</v>
      </c>
      <c r="D19" s="88">
        <f>D20+D21+D22+D23</f>
        <v>12150868</v>
      </c>
      <c r="E19" s="25">
        <f>E20+E21+E22+E23</f>
        <v>-245399</v>
      </c>
      <c r="F19" s="26">
        <f>F20+F21+F22+F23</f>
        <v>11905469</v>
      </c>
    </row>
    <row r="20" spans="1:6" ht="14.25">
      <c r="A20" s="8" t="s">
        <v>29</v>
      </c>
      <c r="B20" s="18" t="s">
        <v>30</v>
      </c>
      <c r="C20" s="19">
        <v>1</v>
      </c>
      <c r="D20" s="82">
        <v>245232</v>
      </c>
      <c r="E20" s="15"/>
      <c r="F20" s="20">
        <f>D20+E20</f>
        <v>245232</v>
      </c>
    </row>
    <row r="21" spans="1:6" ht="14.25">
      <c r="A21" s="8" t="s">
        <v>31</v>
      </c>
      <c r="B21" s="34" t="s">
        <v>32</v>
      </c>
      <c r="C21" s="19">
        <v>1</v>
      </c>
      <c r="D21" s="82">
        <v>217851</v>
      </c>
      <c r="E21" s="15"/>
      <c r="F21" s="20">
        <f>D21+E21</f>
        <v>217851</v>
      </c>
    </row>
    <row r="22" spans="1:6" ht="14.25">
      <c r="A22" s="8" t="s">
        <v>33</v>
      </c>
      <c r="B22" s="18" t="s">
        <v>34</v>
      </c>
      <c r="C22" s="19">
        <v>1.5</v>
      </c>
      <c r="D22" s="82">
        <v>303844</v>
      </c>
      <c r="E22" s="15"/>
      <c r="F22" s="20">
        <f>D22+E22</f>
        <v>303844</v>
      </c>
    </row>
    <row r="23" spans="1:6" ht="14.25">
      <c r="A23" s="8" t="s">
        <v>35</v>
      </c>
      <c r="B23" s="35" t="s">
        <v>36</v>
      </c>
      <c r="C23" s="36">
        <v>49.915</v>
      </c>
      <c r="D23" s="89">
        <v>11383941</v>
      </c>
      <c r="E23" s="15">
        <v>-245399</v>
      </c>
      <c r="F23" s="20">
        <f>D23+E23</f>
        <v>11138542</v>
      </c>
    </row>
    <row r="24" spans="1:6" ht="15">
      <c r="A24" s="8" t="s">
        <v>37</v>
      </c>
      <c r="B24" s="24" t="s">
        <v>38</v>
      </c>
      <c r="C24" s="19"/>
      <c r="D24" s="87">
        <v>500000</v>
      </c>
      <c r="E24" s="25"/>
      <c r="F24" s="26">
        <f>D24+E24</f>
        <v>500000</v>
      </c>
    </row>
    <row r="25" spans="1:6" ht="30">
      <c r="A25" s="8"/>
      <c r="B25" s="13" t="s">
        <v>39</v>
      </c>
      <c r="C25" s="37"/>
      <c r="D25" s="81">
        <f>D26+D27+D30</f>
        <v>2003600</v>
      </c>
      <c r="E25" s="38">
        <f>E26+E27+E30</f>
        <v>-31907</v>
      </c>
      <c r="F25" s="39">
        <f>F26+F27+F30</f>
        <v>1971693</v>
      </c>
    </row>
    <row r="26" spans="1:6" ht="15">
      <c r="A26" s="8" t="s">
        <v>27</v>
      </c>
      <c r="B26" s="24" t="s">
        <v>40</v>
      </c>
      <c r="C26" s="19"/>
      <c r="D26" s="87">
        <v>1200000</v>
      </c>
      <c r="E26" s="25"/>
      <c r="F26" s="26">
        <f>D26+E26</f>
        <v>1200000</v>
      </c>
    </row>
    <row r="27" spans="1:6" ht="15">
      <c r="A27" s="8" t="s">
        <v>37</v>
      </c>
      <c r="B27" s="24" t="s">
        <v>41</v>
      </c>
      <c r="C27" s="19">
        <v>1.5</v>
      </c>
      <c r="D27" s="87">
        <f>D28+D29</f>
        <v>688600</v>
      </c>
      <c r="E27" s="25">
        <f>E28+E29</f>
        <v>-28334</v>
      </c>
      <c r="F27" s="26">
        <f>F28+F29</f>
        <v>660266</v>
      </c>
    </row>
    <row r="28" spans="1:6" ht="14.25">
      <c r="A28" s="8" t="s">
        <v>42</v>
      </c>
      <c r="B28" s="18" t="s">
        <v>43</v>
      </c>
      <c r="C28" s="19">
        <v>0.5</v>
      </c>
      <c r="D28" s="82">
        <v>638600</v>
      </c>
      <c r="E28" s="15">
        <v>15009</v>
      </c>
      <c r="F28" s="20">
        <f>D28+E28</f>
        <v>653609</v>
      </c>
    </row>
    <row r="29" spans="1:6" ht="14.25">
      <c r="A29" s="8" t="s">
        <v>44</v>
      </c>
      <c r="B29" s="18" t="s">
        <v>45</v>
      </c>
      <c r="C29" s="19">
        <v>1</v>
      </c>
      <c r="D29" s="82">
        <v>50000</v>
      </c>
      <c r="E29" s="15">
        <v>-43343</v>
      </c>
      <c r="F29" s="20">
        <f>D29+E29</f>
        <v>6657</v>
      </c>
    </row>
    <row r="30" spans="1:6" ht="45">
      <c r="A30" s="8" t="s">
        <v>46</v>
      </c>
      <c r="B30" s="40" t="s">
        <v>47</v>
      </c>
      <c r="C30" s="33">
        <v>1.65</v>
      </c>
      <c r="D30" s="41">
        <f>D31+D32+D33</f>
        <v>115000</v>
      </c>
      <c r="E30" s="41">
        <f>E31+E32+E33</f>
        <v>-3573</v>
      </c>
      <c r="F30" s="42">
        <f>F31+F32+F33</f>
        <v>111427</v>
      </c>
    </row>
    <row r="31" spans="1:6" ht="42.75">
      <c r="A31" s="8" t="s">
        <v>12</v>
      </c>
      <c r="B31" s="34" t="s">
        <v>48</v>
      </c>
      <c r="C31" s="19">
        <v>1.05</v>
      </c>
      <c r="D31" s="43">
        <v>40000</v>
      </c>
      <c r="E31" s="43"/>
      <c r="F31" s="44">
        <f>D31+E31</f>
        <v>40000</v>
      </c>
    </row>
    <row r="32" spans="1:6" ht="42.75">
      <c r="A32" s="8" t="s">
        <v>14</v>
      </c>
      <c r="B32" s="34" t="s">
        <v>49</v>
      </c>
      <c r="C32" s="19">
        <v>0.6</v>
      </c>
      <c r="D32" s="43">
        <v>0</v>
      </c>
      <c r="E32" s="43"/>
      <c r="F32" s="44">
        <f>D32+E32</f>
        <v>0</v>
      </c>
    </row>
    <row r="33" spans="1:6" ht="29.25" thickBot="1">
      <c r="A33" s="45" t="s">
        <v>16</v>
      </c>
      <c r="B33" s="115" t="s">
        <v>50</v>
      </c>
      <c r="C33" s="116" t="s">
        <v>51</v>
      </c>
      <c r="D33" s="117">
        <v>75000</v>
      </c>
      <c r="E33" s="117">
        <v>-3573</v>
      </c>
      <c r="F33" s="118">
        <f>D33+E33</f>
        <v>71427</v>
      </c>
    </row>
    <row r="34" spans="1:6" ht="15.75" thickBot="1">
      <c r="A34" s="109"/>
      <c r="B34" s="110" t="s">
        <v>52</v>
      </c>
      <c r="C34" s="111"/>
      <c r="D34" s="112">
        <f>D3+D7+D18+D25</f>
        <v>25011759</v>
      </c>
      <c r="E34" s="113">
        <f>E3+E7+E18+E25</f>
        <v>0</v>
      </c>
      <c r="F34" s="114">
        <f>F3+F7+F18+F25</f>
        <v>25011759</v>
      </c>
    </row>
    <row r="35" spans="1:6" ht="14.25">
      <c r="A35" s="103"/>
      <c r="B35" s="104" t="s">
        <v>6</v>
      </c>
      <c r="C35" s="105"/>
      <c r="D35" s="106">
        <v>521000</v>
      </c>
      <c r="E35" s="107"/>
      <c r="F35" s="108">
        <f>D35+E35</f>
        <v>521000</v>
      </c>
    </row>
    <row r="36" spans="1:6" ht="14.25">
      <c r="A36" s="8"/>
      <c r="B36" s="48" t="s">
        <v>53</v>
      </c>
      <c r="C36" s="49"/>
      <c r="D36" s="90">
        <v>3378829</v>
      </c>
      <c r="E36" s="46"/>
      <c r="F36" s="47">
        <f>D36+E36</f>
        <v>3378829</v>
      </c>
    </row>
    <row r="37" spans="1:6" ht="12.75">
      <c r="A37" s="8"/>
      <c r="B37" s="50" t="s">
        <v>54</v>
      </c>
      <c r="C37" s="51"/>
      <c r="D37" s="91">
        <v>400000</v>
      </c>
      <c r="E37" s="46"/>
      <c r="F37" s="47">
        <f>D37+E37</f>
        <v>400000</v>
      </c>
    </row>
    <row r="38" spans="1:6" ht="42.75">
      <c r="A38" s="52"/>
      <c r="B38" s="53" t="s">
        <v>55</v>
      </c>
      <c r="C38" s="54"/>
      <c r="D38" s="92">
        <v>431852</v>
      </c>
      <c r="E38" s="46"/>
      <c r="F38" s="55">
        <f>D38+E38</f>
        <v>431852</v>
      </c>
    </row>
    <row r="39" spans="1:6" ht="25.5">
      <c r="A39" s="52"/>
      <c r="B39" s="50" t="s">
        <v>56</v>
      </c>
      <c r="C39" s="54"/>
      <c r="D39" s="92">
        <v>2200000</v>
      </c>
      <c r="E39" s="46"/>
      <c r="F39" s="55">
        <f>D39+E39</f>
        <v>2200000</v>
      </c>
    </row>
    <row r="40" spans="1:6" ht="15.75" thickBot="1">
      <c r="A40" s="56"/>
      <c r="B40" s="57" t="s">
        <v>57</v>
      </c>
      <c r="C40" s="58"/>
      <c r="D40" s="100">
        <f>D35+D36+D37+D38+D39</f>
        <v>6931681</v>
      </c>
      <c r="E40" s="101">
        <f>E35+E36+E37+E38+E39</f>
        <v>0</v>
      </c>
      <c r="F40" s="102">
        <f>F35+F36+F37+F38+F39</f>
        <v>6931681</v>
      </c>
    </row>
    <row r="41" spans="1:6" ht="15.75" thickBot="1">
      <c r="A41" s="59"/>
      <c r="B41" s="60" t="s">
        <v>58</v>
      </c>
      <c r="C41" s="61"/>
      <c r="D41" s="97">
        <f>D34+D40</f>
        <v>31943440</v>
      </c>
      <c r="E41" s="98">
        <f>E34+E40</f>
        <v>0</v>
      </c>
      <c r="F41" s="99">
        <f>F34+F40</f>
        <v>31943440</v>
      </c>
    </row>
    <row r="42" spans="1:6" ht="12.75">
      <c r="A42" s="62"/>
      <c r="B42" s="63" t="s">
        <v>59</v>
      </c>
      <c r="C42" s="64"/>
      <c r="D42" s="94">
        <v>11821000</v>
      </c>
      <c r="E42" s="95"/>
      <c r="F42" s="96">
        <f>D42+E42</f>
        <v>11821000</v>
      </c>
    </row>
    <row r="43" spans="1:6" ht="25.5">
      <c r="A43" s="52"/>
      <c r="B43" s="67" t="s">
        <v>60</v>
      </c>
      <c r="C43" s="54"/>
      <c r="D43" s="68">
        <v>1039000</v>
      </c>
      <c r="E43" s="68"/>
      <c r="F43" s="69">
        <f>D43+E43</f>
        <v>1039000</v>
      </c>
    </row>
    <row r="44" spans="1:6" ht="12.75">
      <c r="A44" s="52"/>
      <c r="B44" s="67" t="s">
        <v>61</v>
      </c>
      <c r="C44" s="54"/>
      <c r="D44" s="68">
        <v>742000</v>
      </c>
      <c r="E44" s="65"/>
      <c r="F44" s="66">
        <f>D44+E44</f>
        <v>742000</v>
      </c>
    </row>
    <row r="45" spans="1:6" ht="25.5">
      <c r="A45" s="52"/>
      <c r="B45" s="70" t="s">
        <v>62</v>
      </c>
      <c r="C45" s="54"/>
      <c r="D45" s="71">
        <f>SUM(D42:D44)</f>
        <v>13602000</v>
      </c>
      <c r="E45" s="72">
        <f>SUM(E42:E44)</f>
        <v>0</v>
      </c>
      <c r="F45" s="73">
        <f>SUM(F42:F44)</f>
        <v>13602000</v>
      </c>
    </row>
    <row r="46" spans="1:6" ht="15.75" thickBot="1">
      <c r="A46" s="56"/>
      <c r="B46" s="74" t="s">
        <v>63</v>
      </c>
      <c r="C46" s="75"/>
      <c r="D46" s="93">
        <f>D41+D45</f>
        <v>45545440</v>
      </c>
      <c r="E46" s="76">
        <f>E41+E45</f>
        <v>0</v>
      </c>
      <c r="F46" s="77">
        <f>F41+F45</f>
        <v>45545440</v>
      </c>
    </row>
    <row r="47" ht="12.75">
      <c r="D47" s="6"/>
    </row>
  </sheetData>
  <sheetProtection/>
  <printOptions gridLines="1" horizontalCentered="1"/>
  <pageMargins left="0.7480314960629921" right="0" top="0.37" bottom="0" header="0" footer="0"/>
  <pageSetup horizontalDpi="600" verticalDpi="600" orientation="portrait" scale="78" r:id="rId1"/>
  <headerFooter alignWithMargins="0">
    <oddHeader>&amp;LPROGRAMUL LUCRARILOR DE DRUMURI JUDETENE - 2010&amp;RAnexa nr.11/d la HCJ.......din 28.10.2010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2010-10-27T07:01:01Z</cp:lastPrinted>
  <dcterms:created xsi:type="dcterms:W3CDTF">2010-10-27T06:44:35Z</dcterms:created>
  <dcterms:modified xsi:type="dcterms:W3CDTF">2010-10-27T07:01:45Z</dcterms:modified>
  <cp:category/>
  <cp:version/>
  <cp:contentType/>
  <cp:contentStatus/>
</cp:coreProperties>
</file>