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925" windowHeight="4425" tabRatio="638" activeTab="0"/>
  </bookViews>
  <sheets>
    <sheet name="anexa 9f" sheetId="1" r:id="rId1"/>
  </sheets>
  <definedNames>
    <definedName name="_xlnm._FilterDatabase" localSheetId="0" hidden="1">'anexa 9f'!$A$3:$H$100</definedName>
    <definedName name="_xlnm.Print_Titles" localSheetId="0">'anexa 9f'!$2:$3</definedName>
  </definedNames>
  <calcPr fullCalcOnLoad="1"/>
</workbook>
</file>

<file path=xl/sharedStrings.xml><?xml version="1.0" encoding="utf-8"?>
<sst xmlns="http://schemas.openxmlformats.org/spreadsheetml/2006/main" count="166" uniqueCount="147">
  <si>
    <t>Simb.
cap. bug.</t>
  </si>
  <si>
    <t>Unitate / Obiectiv</t>
  </si>
  <si>
    <t>Denumirea lucrării</t>
  </si>
  <si>
    <t xml:space="preserve">CONSILIUL JUDETEAN MURES   </t>
  </si>
  <si>
    <t>CENTRUL ŞCOLAR PENTRU EDUCAŢIE INCLUZIVĂ NR.2</t>
  </si>
  <si>
    <t>CENTRUL ŞCOLAR DE EDUCAŢIE INCLUZIVĂ NR.3 S.A.M. REGHIN</t>
  </si>
  <si>
    <t xml:space="preserve">UNITATI  DE  CULTURA      </t>
  </si>
  <si>
    <t>Ansamblul Artistic Profesionist "Mureşul"</t>
  </si>
  <si>
    <t xml:space="preserve">Muzeul Judetean MURES                             </t>
  </si>
  <si>
    <t>Reparaţii acoperiş</t>
  </si>
  <si>
    <t xml:space="preserve">Biblioteca Judeteana Mures                           </t>
  </si>
  <si>
    <t xml:space="preserve">D.G.A.S.P.C. MUREŞ   </t>
  </si>
  <si>
    <t xml:space="preserve">AEROPORT                                                        </t>
  </si>
  <si>
    <t>CRRN BRANCOVENESTI</t>
  </si>
  <si>
    <t xml:space="preserve">Reparaţii gard </t>
  </si>
  <si>
    <t>Nr. crt.</t>
  </si>
  <si>
    <t>1</t>
  </si>
  <si>
    <t>3</t>
  </si>
  <si>
    <t>Clădire Tîrnăveni</t>
  </si>
  <si>
    <t>Igienizarea şi zugrăvirea sălilor de clasă, a grupurilor sanitare, a holurilor şi a coridoarelor</t>
  </si>
  <si>
    <t>Lucrări de hidroizolaţie acoperiş</t>
  </si>
  <si>
    <t>Incinta Centrului Şcolar ptr. Educaţie Incluzivă nr.2</t>
  </si>
  <si>
    <t>Înlocuire tâmplărie lemn (ferestre, uşi) cu tâmplărie termopan</t>
  </si>
  <si>
    <t>Clădirea Şcolii vechi</t>
  </si>
  <si>
    <t>Cetatea Medievală</t>
  </si>
  <si>
    <t xml:space="preserve">Subzidire pivniţă, subzidire bolţi </t>
  </si>
  <si>
    <t>Renovare patru săli expoziţie, coridor</t>
  </si>
  <si>
    <t>Branşament apă rece pentru separare consum</t>
  </si>
  <si>
    <t>Palatul Culturii</t>
  </si>
  <si>
    <t>Reparaţii expoziţie Art Nouveau</t>
  </si>
  <si>
    <t xml:space="preserve">Iluminat Sala de Oglinzi </t>
  </si>
  <si>
    <t>Reparaţii ferestre depozite şi săli de expoziţie Secţia de artă etajul II, aripa stângă</t>
  </si>
  <si>
    <t>Acces scară mansardă</t>
  </si>
  <si>
    <t>Sediul administrativ str. Mărăşti nr. 8</t>
  </si>
  <si>
    <t>Castelul Gurghiu</t>
  </si>
  <si>
    <t>Sediu DGASPC str. Trebely</t>
  </si>
  <si>
    <t>CRCDN - PIN 2 - str. Slatina nr. 13</t>
  </si>
  <si>
    <t>Reparat horn</t>
  </si>
  <si>
    <t>CRCDN - PIN 2 - str. Turnu Roşu nr. 2/A</t>
  </si>
  <si>
    <t>CRCDN Trebely 3</t>
  </si>
  <si>
    <t>Repararea instalaţiei de încălzire</t>
  </si>
  <si>
    <t>Zugrăvirea interioară a clădirii</t>
  </si>
  <si>
    <t>SIRU</t>
  </si>
  <si>
    <t>Reparaţii faţadă clădire</t>
  </si>
  <si>
    <t>CTF TÂRNĂVENI - Str. Coşbuc 10</t>
  </si>
  <si>
    <t xml:space="preserve">CTF ŞINCAI </t>
  </si>
  <si>
    <t>Reparaţie parţială acoperiş</t>
  </si>
  <si>
    <t>COMPLEX SÎNCRAI - SÎNTANA</t>
  </si>
  <si>
    <t>CTF REGHIN - PETELEA</t>
  </si>
  <si>
    <t>CTF Subcetate</t>
  </si>
  <si>
    <t xml:space="preserve">Igienizări interior-exterior </t>
  </si>
  <si>
    <t>CP7 ZAU DE CÎMPIE</t>
  </si>
  <si>
    <t>Construirea unui acoperiş tip şarpantă la intrare subsol bucătărie</t>
  </si>
  <si>
    <t xml:space="preserve">Igienizare şi reparare bloc alimentar  </t>
  </si>
  <si>
    <t>CIA Sighişoara</t>
  </si>
  <si>
    <t>CIA REGHIN</t>
  </si>
  <si>
    <t>Amenajare curte interioară şi trotuare</t>
  </si>
  <si>
    <t>CIA LUNCA MUREŞ</t>
  </si>
  <si>
    <t>CIA GLODENI</t>
  </si>
  <si>
    <t>CRRN CALUGĂRENI</t>
  </si>
  <si>
    <t xml:space="preserve">Reparaţii şi vopsire gard lemn </t>
  </si>
  <si>
    <t>Lucrări de zugrăvit</t>
  </si>
  <si>
    <t xml:space="preserve">Reparaţii gard de sârmă </t>
  </si>
  <si>
    <t xml:space="preserve">Reparaţii şi vopsire uşi şi ferestre </t>
  </si>
  <si>
    <t>Reparaţii băi şi grupuri sanitare</t>
  </si>
  <si>
    <t xml:space="preserve">Renovare magazie de alimente </t>
  </si>
  <si>
    <t>Biblioteca Judeţeană Mureş</t>
  </si>
  <si>
    <t>Reparaţii curente instalaţia de apă, încălzire centrală, instalaţii electrice şi sanitare</t>
  </si>
  <si>
    <t xml:space="preserve">Clădire, sală repetiţie, str.Revoluţiei 45 </t>
  </si>
  <si>
    <t>Sală spectacole B-dul 1848</t>
  </si>
  <si>
    <t>Autocar</t>
  </si>
  <si>
    <t>Reparaţii sistem frânare, montat parbriz, etc.</t>
  </si>
  <si>
    <t>CAPITOL 60</t>
  </si>
  <si>
    <t>Sala de oglinzi</t>
  </si>
  <si>
    <t>Reparaţii mobilier</t>
  </si>
  <si>
    <t>Reparaţii sistem de iluminat</t>
  </si>
  <si>
    <t>CENTRUL ŞCOLAR PENTRU EDUCAŢIE INCLUZIVĂ NR.1</t>
  </si>
  <si>
    <t>Clădirea Centrului Şcolar ptr. Educaţie Incluzivă nr.1</t>
  </si>
  <si>
    <t>Igienizare cantină şi grupuri sanitare</t>
  </si>
  <si>
    <t>Pista de aterizare - decolare</t>
  </si>
  <si>
    <t xml:space="preserve">Reparaţii dale izolate </t>
  </si>
  <si>
    <t>Utilaj de deszăpezire pistă</t>
  </si>
  <si>
    <t xml:space="preserve">Perie de sârmă </t>
  </si>
  <si>
    <t>CAPITOL 51</t>
  </si>
  <si>
    <t>Amenajare şi restaurare sala mică de şedinţe</t>
  </si>
  <si>
    <t>Reparaţii exterioare şi interioare (ferestre, igienizări, igrasie, montare termostate la calorifere)</t>
  </si>
  <si>
    <t>Reparaţii boltă şi restaurare hol la intrarea principală</t>
  </si>
  <si>
    <t xml:space="preserve">Sediul Administrativ  </t>
  </si>
  <si>
    <t>Lucrări de reparaţii instalaţie electrică interioară, igienizarea şi zugrăvirea sălilor de clasă, a grupurilor sanitare, a holurilor şi a coridoarelor</t>
  </si>
  <si>
    <t>Reparaţii instalaţii electrice (suplimentarea nr. de prize pentru calculatoare, mutare tablouri electrice din arhive şi magazii)</t>
  </si>
  <si>
    <t xml:space="preserve">Corp clădire poartă - sediu DGASPC </t>
  </si>
  <si>
    <t>Reparaţii instalaţii electrice</t>
  </si>
  <si>
    <t>CTF judeţ</t>
  </si>
  <si>
    <t xml:space="preserve">Igienizări interioare  </t>
  </si>
  <si>
    <t>Reparaţii clădire</t>
  </si>
  <si>
    <t>Reparatii curente instalaţii sanitare</t>
  </si>
  <si>
    <t>CRRN REGHIN</t>
  </si>
  <si>
    <t>Igienizat interior şi reparaţii exterioare clădire</t>
  </si>
  <si>
    <t>Igienizări interioare şi reparaţii instalaţii sanitare, reparaţii instalaţia electrică</t>
  </si>
  <si>
    <t>CIA CĂPUŞ</t>
  </si>
  <si>
    <t>Reparaţii şi igienizări</t>
  </si>
  <si>
    <t>Igienizări şi reparaţii subsol Casa Speranţei</t>
  </si>
  <si>
    <t xml:space="preserve">Reparaţii şi igienizări </t>
  </si>
  <si>
    <t>Biblioteca Teleki</t>
  </si>
  <si>
    <t>Ignifugare acoperiş</t>
  </si>
  <si>
    <t>Autocamion</t>
  </si>
  <si>
    <t>Reparaţii</t>
  </si>
  <si>
    <t xml:space="preserve">TOTAL REPARATII 2010,    din care:                                                                </t>
  </si>
  <si>
    <t>-lei-</t>
  </si>
  <si>
    <t>4</t>
  </si>
  <si>
    <t>Reparaţii scenă, montat linoleu</t>
  </si>
  <si>
    <t>Muzeul de Etnografie</t>
  </si>
  <si>
    <t>Alte reparaţii curente: ferestre, revizii la instalaţia de climatizare, verificări periodice la instalaţia electrică, întreţinere sistem de antiefracţie etc.</t>
  </si>
  <si>
    <t>CRCDN Ceuaşu de Campie - nr. 43</t>
  </si>
  <si>
    <t xml:space="preserve">Reparaţii </t>
  </si>
  <si>
    <t>Pilon iluminat platformă parcare aeronave</t>
  </si>
  <si>
    <t>5</t>
  </si>
  <si>
    <t>6</t>
  </si>
  <si>
    <t>Reparaţii instalaţia electrică interioară şi reparaţii clădiri</t>
  </si>
  <si>
    <t>Reparaţii la grupuri sanitare</t>
  </si>
  <si>
    <t>Reparaţii curente</t>
  </si>
  <si>
    <t>Reparaţii grupuri sanitare</t>
  </si>
  <si>
    <t>Tâmplărie termoizolantă din lemn stratificat</t>
  </si>
  <si>
    <t>Influenţă</t>
  </si>
  <si>
    <t>Valori rectificate</t>
  </si>
  <si>
    <t>Prrevederi 2010</t>
  </si>
  <si>
    <t>Muzeul Judeţean Mureş (Administratia Palatului Culturii)</t>
  </si>
  <si>
    <t>Lucrări de intervenţie la acoperişul imobilului din str. Călăraşilor nr. 46</t>
  </si>
  <si>
    <t>SERVICIUL PUBLIC de PAZĂ a OBIECTIVELOR de INTERES JUDEŢEAN MUREŞ</t>
  </si>
  <si>
    <t>Reamenajare băi</t>
  </si>
  <si>
    <t>CSCDN Sighişoara</t>
  </si>
  <si>
    <t>Reparaţii curente instalaţia de apă</t>
  </si>
  <si>
    <t>Reparaţii mijloc de transport elevi</t>
  </si>
  <si>
    <t>Camera Agricolă Judeţeană Mureş</t>
  </si>
  <si>
    <t xml:space="preserve">Reparaţii interioare </t>
  </si>
  <si>
    <t>Spaţiu ADI AQUA INVEST</t>
  </si>
  <si>
    <t>Secţia de Etnografie şi Artă Populară - Sala Mare</t>
  </si>
  <si>
    <t>Reparaţii curente (reparaţii horn, reparaţii şi vopsire poartă şi gard faţă, şlefuire şi lăcuire geamuri)</t>
  </si>
  <si>
    <t>Diverse reparaţii</t>
  </si>
  <si>
    <t>Imobilul din str. Călăraşilor nr. 46</t>
  </si>
  <si>
    <t>Sala CFM</t>
  </si>
  <si>
    <t>Reparaţii curente interioare la grupuri sanitare</t>
  </si>
  <si>
    <t>Sala de sport</t>
  </si>
  <si>
    <t>Reparaţii şi igienizări şi reparaţii curente auto</t>
  </si>
  <si>
    <t>Reparaţii curente, igienizări</t>
  </si>
  <si>
    <t>Imobil Tg. Mureş, str. Primăriei nr. 2</t>
  </si>
  <si>
    <t>Reparaţii tâmplărie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</si>
</sst>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4" borderId="0" applyNumberFormat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1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20" borderId="3" applyNumberFormat="0" applyAlignment="0" applyProtection="0"/>
    <xf numFmtId="0" fontId="18" fillId="7" borderId="1" applyNumberFormat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4" fillId="11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6" fillId="24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11" borderId="10" xfId="0" applyFont="1" applyFill="1" applyBorder="1" applyAlignment="1">
      <alignment horizontal="left" vertical="center" wrapText="1"/>
    </xf>
    <xf numFmtId="3" fontId="4" fillId="4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3" fontId="6" fillId="21" borderId="10" xfId="0" applyNumberFormat="1" applyFont="1" applyFill="1" applyBorder="1" applyAlignment="1">
      <alignment horizontal="left" vertical="center" wrapText="1"/>
    </xf>
    <xf numFmtId="3" fontId="6" fillId="21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left" vertical="center" wrapText="1"/>
    </xf>
    <xf numFmtId="3" fontId="6" fillId="24" borderId="10" xfId="0" applyNumberFormat="1" applyFont="1" applyFill="1" applyBorder="1" applyAlignment="1">
      <alignment horizontal="right" vertical="center" wrapText="1"/>
    </xf>
    <xf numFmtId="3" fontId="8" fillId="24" borderId="10" xfId="0" applyNumberFormat="1" applyFont="1" applyFill="1" applyBorder="1" applyAlignment="1">
      <alignment horizontal="left" vertical="center" wrapText="1"/>
    </xf>
    <xf numFmtId="3" fontId="8" fillId="24" borderId="10" xfId="0" applyNumberFormat="1" applyFont="1" applyFill="1" applyBorder="1" applyAlignment="1">
      <alignment horizontal="right" vertical="center" wrapText="1"/>
    </xf>
    <xf numFmtId="3" fontId="4" fillId="4" borderId="10" xfId="0" applyNumberFormat="1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0" fillId="25" borderId="10" xfId="0" applyFont="1" applyFill="1" applyBorder="1" applyAlignment="1">
      <alignment horizontal="center" vertical="center" wrapText="1"/>
    </xf>
    <xf numFmtId="3" fontId="0" fillId="25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25" borderId="10" xfId="0" applyNumberFormat="1" applyFont="1" applyFill="1" applyBorder="1" applyAlignment="1">
      <alignment horizontal="left" vertical="center" wrapText="1"/>
    </xf>
    <xf numFmtId="3" fontId="0" fillId="25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25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right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8" fillId="24" borderId="10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7" fillId="11" borderId="10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25" borderId="12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25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>
      <pane xSplit="4" ySplit="3" topLeftCell="E8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2" sqref="C2"/>
    </sheetView>
  </sheetViews>
  <sheetFormatPr defaultColWidth="9.140625" defaultRowHeight="12.75"/>
  <cols>
    <col min="1" max="1" width="4.421875" style="63" customWidth="1"/>
    <col min="2" max="2" width="6.28125" style="64" customWidth="1"/>
    <col min="3" max="3" width="24.8515625" style="2" customWidth="1"/>
    <col min="4" max="4" width="33.140625" style="3" customWidth="1"/>
    <col min="5" max="5" width="10.421875" style="22" customWidth="1"/>
    <col min="6" max="6" width="10.57421875" style="81" customWidth="1"/>
    <col min="7" max="7" width="10.00390625" style="1" customWidth="1"/>
    <col min="8" max="16384" width="9.140625" style="1" customWidth="1"/>
  </cols>
  <sheetData>
    <row r="1" ht="12.75">
      <c r="G1" s="65" t="s">
        <v>108</v>
      </c>
    </row>
    <row r="2" spans="1:7" s="7" customFormat="1" ht="38.25">
      <c r="A2" s="4" t="s">
        <v>15</v>
      </c>
      <c r="B2" s="5" t="s">
        <v>0</v>
      </c>
      <c r="C2" s="5" t="s">
        <v>1</v>
      </c>
      <c r="D2" s="6" t="s">
        <v>2</v>
      </c>
      <c r="E2" s="6" t="s">
        <v>125</v>
      </c>
      <c r="F2" s="6" t="s">
        <v>123</v>
      </c>
      <c r="G2" s="6" t="s">
        <v>124</v>
      </c>
    </row>
    <row r="3" spans="1:7" s="7" customFormat="1" ht="12.75">
      <c r="A3" s="4">
        <v>0</v>
      </c>
      <c r="B3" s="5" t="s">
        <v>16</v>
      </c>
      <c r="C3" s="4">
        <v>2</v>
      </c>
      <c r="D3" s="5" t="s">
        <v>17</v>
      </c>
      <c r="E3" s="5" t="s">
        <v>109</v>
      </c>
      <c r="F3" s="5" t="s">
        <v>116</v>
      </c>
      <c r="G3" s="5" t="s">
        <v>117</v>
      </c>
    </row>
    <row r="4" spans="1:8" s="24" customFormat="1" ht="25.5">
      <c r="A4" s="66"/>
      <c r="B4" s="67"/>
      <c r="C4" s="8" t="s">
        <v>107</v>
      </c>
      <c r="D4" s="9"/>
      <c r="E4" s="23">
        <f>E5+E14+E17+E20+E26+E95+E30+E60+E97</f>
        <v>4768678</v>
      </c>
      <c r="F4" s="23">
        <f>F5+F14+F17+F20+F26+F95+F30+F60+F97</f>
        <v>-15500</v>
      </c>
      <c r="G4" s="23">
        <f>G5+G14+G17+G20+G26+G95+G30+G60+G97</f>
        <v>4753178</v>
      </c>
      <c r="H4" s="83"/>
    </row>
    <row r="5" spans="1:8" s="17" customFormat="1" ht="25.5">
      <c r="A5" s="68"/>
      <c r="B5" s="69"/>
      <c r="C5" s="30" t="s">
        <v>3</v>
      </c>
      <c r="D5" s="25"/>
      <c r="E5" s="26">
        <f>E6+E12</f>
        <v>1768000</v>
      </c>
      <c r="F5" s="26">
        <f>F6+F12</f>
        <v>0</v>
      </c>
      <c r="G5" s="26">
        <f>G6+G12</f>
        <v>1768000</v>
      </c>
      <c r="H5" s="83"/>
    </row>
    <row r="6" spans="1:8" s="17" customFormat="1" ht="12.75">
      <c r="A6" s="70"/>
      <c r="B6" s="51"/>
      <c r="C6" s="11" t="s">
        <v>83</v>
      </c>
      <c r="D6" s="12"/>
      <c r="E6" s="27">
        <f>SUM(E7:E11)</f>
        <v>1761000</v>
      </c>
      <c r="F6" s="27">
        <f>SUM(F7:F11)</f>
        <v>0</v>
      </c>
      <c r="G6" s="27">
        <f>SUM(G7:G11)</f>
        <v>1761000</v>
      </c>
      <c r="H6" s="83"/>
    </row>
    <row r="7" spans="1:8" ht="25.5" customHeight="1">
      <c r="A7" s="71">
        <v>1</v>
      </c>
      <c r="B7" s="85">
        <v>51</v>
      </c>
      <c r="C7" s="86" t="s">
        <v>87</v>
      </c>
      <c r="D7" s="14" t="s">
        <v>84</v>
      </c>
      <c r="E7" s="13">
        <v>50000</v>
      </c>
      <c r="F7" s="82"/>
      <c r="G7" s="82">
        <f>F7+E7</f>
        <v>50000</v>
      </c>
      <c r="H7" s="83"/>
    </row>
    <row r="8" spans="1:8" ht="38.25">
      <c r="A8" s="71">
        <v>2</v>
      </c>
      <c r="B8" s="85">
        <v>51</v>
      </c>
      <c r="C8" s="86"/>
      <c r="D8" s="14" t="s">
        <v>85</v>
      </c>
      <c r="E8" s="13">
        <v>151000</v>
      </c>
      <c r="F8" s="84"/>
      <c r="G8" s="82">
        <f>F8+E8</f>
        <v>151000</v>
      </c>
      <c r="H8" s="83"/>
    </row>
    <row r="9" spans="1:8" ht="25.5">
      <c r="A9" s="71">
        <v>3</v>
      </c>
      <c r="B9" s="85">
        <v>51</v>
      </c>
      <c r="C9" s="86"/>
      <c r="D9" s="14" t="s">
        <v>86</v>
      </c>
      <c r="E9" s="13">
        <v>1050000</v>
      </c>
      <c r="F9" s="82"/>
      <c r="G9" s="82">
        <f>F9+E9</f>
        <v>1050000</v>
      </c>
      <c r="H9" s="83"/>
    </row>
    <row r="10" spans="1:8" ht="51">
      <c r="A10" s="71">
        <v>4</v>
      </c>
      <c r="B10" s="85">
        <v>51</v>
      </c>
      <c r="C10" s="86"/>
      <c r="D10" s="14" t="s">
        <v>89</v>
      </c>
      <c r="E10" s="13">
        <v>60000</v>
      </c>
      <c r="F10" s="82"/>
      <c r="G10" s="82">
        <f>F10+E10</f>
        <v>60000</v>
      </c>
      <c r="H10" s="83"/>
    </row>
    <row r="11" spans="1:8" ht="25.5">
      <c r="A11" s="71">
        <v>5</v>
      </c>
      <c r="B11" s="40">
        <v>51</v>
      </c>
      <c r="C11" s="52" t="s">
        <v>145</v>
      </c>
      <c r="D11" s="14" t="s">
        <v>146</v>
      </c>
      <c r="E11" s="13">
        <v>450000</v>
      </c>
      <c r="F11" s="84"/>
      <c r="G11" s="82">
        <f>F11+E11</f>
        <v>450000</v>
      </c>
      <c r="H11" s="83"/>
    </row>
    <row r="12" spans="1:8" s="17" customFormat="1" ht="12.75">
      <c r="A12" s="72"/>
      <c r="B12" s="73"/>
      <c r="C12" s="11" t="s">
        <v>72</v>
      </c>
      <c r="D12" s="12"/>
      <c r="E12" s="27">
        <f>SUM(E13:E13)</f>
        <v>7000</v>
      </c>
      <c r="F12" s="27">
        <f>SUM(F13:F13)</f>
        <v>0</v>
      </c>
      <c r="G12" s="27">
        <f>SUM(G13:G13)</f>
        <v>7000</v>
      </c>
      <c r="H12" s="83"/>
    </row>
    <row r="13" spans="1:8" ht="12.75">
      <c r="A13" s="61">
        <v>6</v>
      </c>
      <c r="B13" s="48">
        <v>60</v>
      </c>
      <c r="C13" s="54" t="s">
        <v>105</v>
      </c>
      <c r="D13" s="14" t="s">
        <v>106</v>
      </c>
      <c r="E13" s="15">
        <v>7000</v>
      </c>
      <c r="F13" s="82"/>
      <c r="G13" s="82">
        <f>F13+E13</f>
        <v>7000</v>
      </c>
      <c r="H13" s="83"/>
    </row>
    <row r="14" spans="1:8" s="17" customFormat="1" ht="38.25" customHeight="1">
      <c r="A14" s="74"/>
      <c r="B14" s="28"/>
      <c r="C14" s="55" t="s">
        <v>128</v>
      </c>
      <c r="D14" s="16"/>
      <c r="E14" s="31">
        <f>SUM(E15:E16)</f>
        <v>9050</v>
      </c>
      <c r="F14" s="31">
        <f>SUM(F15:F16)</f>
        <v>0</v>
      </c>
      <c r="G14" s="31">
        <f>SUM(G15:G16)</f>
        <v>9050</v>
      </c>
      <c r="H14" s="83"/>
    </row>
    <row r="15" spans="1:8" ht="25.5">
      <c r="A15" s="61">
        <v>1</v>
      </c>
      <c r="B15" s="48">
        <v>54</v>
      </c>
      <c r="C15" s="54" t="s">
        <v>139</v>
      </c>
      <c r="D15" s="54" t="s">
        <v>127</v>
      </c>
      <c r="E15" s="15">
        <v>8100</v>
      </c>
      <c r="F15" s="84"/>
      <c r="G15" s="82">
        <f>E15+F15</f>
        <v>8100</v>
      </c>
      <c r="H15" s="83"/>
    </row>
    <row r="16" spans="1:8" ht="12.75">
      <c r="A16" s="61">
        <v>2</v>
      </c>
      <c r="B16" s="48">
        <v>54</v>
      </c>
      <c r="C16" s="54"/>
      <c r="D16" s="54" t="s">
        <v>144</v>
      </c>
      <c r="E16" s="15">
        <v>950</v>
      </c>
      <c r="F16" s="84"/>
      <c r="G16" s="82">
        <f>E16+F16</f>
        <v>950</v>
      </c>
      <c r="H16" s="83"/>
    </row>
    <row r="17" spans="1:8" s="17" customFormat="1" ht="38.25">
      <c r="A17" s="74"/>
      <c r="B17" s="28"/>
      <c r="C17" s="55" t="s">
        <v>76</v>
      </c>
      <c r="D17" s="16"/>
      <c r="E17" s="31">
        <f>SUM(E18:E19)</f>
        <v>5000</v>
      </c>
      <c r="F17" s="31">
        <f>SUM(F18:F19)</f>
        <v>0</v>
      </c>
      <c r="G17" s="31">
        <f>SUM(G18:G19)</f>
        <v>5000</v>
      </c>
      <c r="H17" s="83"/>
    </row>
    <row r="18" spans="1:8" ht="25.5">
      <c r="A18" s="71">
        <v>1</v>
      </c>
      <c r="B18" s="40">
        <v>65</v>
      </c>
      <c r="C18" s="52" t="s">
        <v>77</v>
      </c>
      <c r="D18" s="14" t="s">
        <v>78</v>
      </c>
      <c r="E18" s="15">
        <v>0</v>
      </c>
      <c r="F18" s="84"/>
      <c r="G18" s="82">
        <f>F18+E18</f>
        <v>0</v>
      </c>
      <c r="H18" s="83"/>
    </row>
    <row r="19" spans="1:8" ht="12.75">
      <c r="A19" s="71">
        <v>2</v>
      </c>
      <c r="B19" s="40">
        <v>65</v>
      </c>
      <c r="C19" s="52"/>
      <c r="D19" s="14" t="s">
        <v>132</v>
      </c>
      <c r="E19" s="15">
        <v>5000</v>
      </c>
      <c r="F19" s="84"/>
      <c r="G19" s="82">
        <f>F19+E19</f>
        <v>5000</v>
      </c>
      <c r="H19" s="83"/>
    </row>
    <row r="20" spans="1:8" s="17" customFormat="1" ht="38.25">
      <c r="A20" s="74"/>
      <c r="B20" s="28"/>
      <c r="C20" s="55" t="s">
        <v>4</v>
      </c>
      <c r="D20" s="16"/>
      <c r="E20" s="31">
        <f>SUM(E21:E25)</f>
        <v>180000</v>
      </c>
      <c r="F20" s="31">
        <f>SUM(F21:F25)</f>
        <v>0</v>
      </c>
      <c r="G20" s="31">
        <f>SUM(G21:G25)</f>
        <v>180000</v>
      </c>
      <c r="H20" s="83"/>
    </row>
    <row r="21" spans="1:8" ht="51">
      <c r="A21" s="71">
        <v>1</v>
      </c>
      <c r="B21" s="92">
        <v>65</v>
      </c>
      <c r="C21" s="98" t="s">
        <v>21</v>
      </c>
      <c r="D21" s="14" t="s">
        <v>88</v>
      </c>
      <c r="E21" s="13">
        <v>30000</v>
      </c>
      <c r="F21" s="82"/>
      <c r="G21" s="82">
        <f>F21+E21</f>
        <v>30000</v>
      </c>
      <c r="H21" s="83"/>
    </row>
    <row r="22" spans="1:8" ht="12.75">
      <c r="A22" s="71">
        <v>2</v>
      </c>
      <c r="B22" s="97"/>
      <c r="C22" s="99"/>
      <c r="D22" s="14" t="s">
        <v>129</v>
      </c>
      <c r="E22" s="13">
        <v>48000</v>
      </c>
      <c r="F22" s="82"/>
      <c r="G22" s="82">
        <f>F22+E22</f>
        <v>48000</v>
      </c>
      <c r="H22" s="83"/>
    </row>
    <row r="23" spans="1:8" ht="12.75" customHeight="1">
      <c r="A23" s="71">
        <v>3</v>
      </c>
      <c r="B23" s="85">
        <v>65</v>
      </c>
      <c r="C23" s="86" t="s">
        <v>18</v>
      </c>
      <c r="D23" s="14" t="s">
        <v>20</v>
      </c>
      <c r="E23" s="13">
        <v>45500</v>
      </c>
      <c r="F23" s="82"/>
      <c r="G23" s="82">
        <f>F23+E23</f>
        <v>45500</v>
      </c>
      <c r="H23" s="83"/>
    </row>
    <row r="24" spans="1:8" ht="38.25">
      <c r="A24" s="75">
        <v>4</v>
      </c>
      <c r="B24" s="88">
        <v>65</v>
      </c>
      <c r="C24" s="87"/>
      <c r="D24" s="14" t="s">
        <v>19</v>
      </c>
      <c r="E24" s="13">
        <v>10000</v>
      </c>
      <c r="F24" s="82"/>
      <c r="G24" s="82">
        <f>F24+E24</f>
        <v>10000</v>
      </c>
      <c r="H24" s="83"/>
    </row>
    <row r="25" spans="1:8" ht="25.5">
      <c r="A25" s="75">
        <v>5</v>
      </c>
      <c r="B25" s="88">
        <v>65</v>
      </c>
      <c r="C25" s="87"/>
      <c r="D25" s="14" t="s">
        <v>22</v>
      </c>
      <c r="E25" s="13">
        <v>46500</v>
      </c>
      <c r="F25" s="82"/>
      <c r="G25" s="82">
        <f>F25+E25</f>
        <v>46500</v>
      </c>
      <c r="H25" s="83"/>
    </row>
    <row r="26" spans="1:8" s="17" customFormat="1" ht="38.25">
      <c r="A26" s="74"/>
      <c r="B26" s="28"/>
      <c r="C26" s="55" t="s">
        <v>5</v>
      </c>
      <c r="D26" s="16"/>
      <c r="E26" s="31">
        <f>SUM(E27:E29)</f>
        <v>123000</v>
      </c>
      <c r="F26" s="31">
        <f>SUM(F27:F29)</f>
        <v>0</v>
      </c>
      <c r="G26" s="31">
        <f>SUM(G27:G29)</f>
        <v>123000</v>
      </c>
      <c r="H26" s="83"/>
    </row>
    <row r="27" spans="1:8" ht="12.75">
      <c r="A27" s="71">
        <v>1</v>
      </c>
      <c r="B27" s="40">
        <v>65</v>
      </c>
      <c r="C27" s="52" t="s">
        <v>23</v>
      </c>
      <c r="D27" s="14" t="s">
        <v>9</v>
      </c>
      <c r="E27" s="13">
        <v>75000</v>
      </c>
      <c r="F27" s="82"/>
      <c r="G27" s="82">
        <f>F27+E27</f>
        <v>75000</v>
      </c>
      <c r="H27" s="83"/>
    </row>
    <row r="28" spans="1:8" ht="25.5">
      <c r="A28" s="71">
        <v>2</v>
      </c>
      <c r="B28" s="40">
        <v>65</v>
      </c>
      <c r="C28" s="52" t="s">
        <v>140</v>
      </c>
      <c r="D28" s="14" t="s">
        <v>141</v>
      </c>
      <c r="E28" s="13">
        <v>40000</v>
      </c>
      <c r="F28" s="84"/>
      <c r="G28" s="82">
        <f>F28+E28</f>
        <v>40000</v>
      </c>
      <c r="H28" s="83"/>
    </row>
    <row r="29" spans="1:8" ht="25.5">
      <c r="A29" s="71">
        <v>3</v>
      </c>
      <c r="B29" s="40">
        <v>65</v>
      </c>
      <c r="C29" s="52" t="s">
        <v>142</v>
      </c>
      <c r="D29" s="14" t="s">
        <v>141</v>
      </c>
      <c r="E29" s="13">
        <v>8000</v>
      </c>
      <c r="F29" s="84"/>
      <c r="G29" s="82">
        <f>F29+E29</f>
        <v>8000</v>
      </c>
      <c r="H29" s="83"/>
    </row>
    <row r="30" spans="1:8" s="37" customFormat="1" ht="12.75">
      <c r="A30" s="76"/>
      <c r="B30" s="35"/>
      <c r="C30" s="56" t="s">
        <v>6</v>
      </c>
      <c r="D30" s="32"/>
      <c r="E30" s="33">
        <f>E31+E35+E51+E55</f>
        <v>1337258</v>
      </c>
      <c r="F30" s="33">
        <f>F31+F35+F51+F55</f>
        <v>-15500</v>
      </c>
      <c r="G30" s="33">
        <f>G31+G35+G51+G55</f>
        <v>1321758</v>
      </c>
      <c r="H30" s="83"/>
    </row>
    <row r="31" spans="1:8" s="38" customFormat="1" ht="25.5">
      <c r="A31" s="76"/>
      <c r="B31" s="35"/>
      <c r="C31" s="56" t="s">
        <v>7</v>
      </c>
      <c r="D31" s="32"/>
      <c r="E31" s="33">
        <f>SUM(E32:E34)</f>
        <v>112000</v>
      </c>
      <c r="F31" s="33">
        <f>SUM(F32:F34)</f>
        <v>0</v>
      </c>
      <c r="G31" s="33">
        <f>SUM(G32:G34)</f>
        <v>112000</v>
      </c>
      <c r="H31" s="83"/>
    </row>
    <row r="32" spans="1:8" ht="25.5">
      <c r="A32" s="77">
        <v>1</v>
      </c>
      <c r="B32" s="42">
        <v>67</v>
      </c>
      <c r="C32" s="47" t="s">
        <v>68</v>
      </c>
      <c r="D32" s="47" t="s">
        <v>9</v>
      </c>
      <c r="E32" s="46">
        <v>50000</v>
      </c>
      <c r="F32" s="82"/>
      <c r="G32" s="82">
        <f>F32+E32</f>
        <v>50000</v>
      </c>
      <c r="H32" s="83"/>
    </row>
    <row r="33" spans="1:8" ht="12.75">
      <c r="A33" s="77">
        <v>2</v>
      </c>
      <c r="B33" s="42">
        <v>67</v>
      </c>
      <c r="C33" s="47" t="s">
        <v>69</v>
      </c>
      <c r="D33" s="47" t="s">
        <v>110</v>
      </c>
      <c r="E33" s="46">
        <v>40000</v>
      </c>
      <c r="F33" s="82"/>
      <c r="G33" s="82">
        <f>F33+E33</f>
        <v>40000</v>
      </c>
      <c r="H33" s="83"/>
    </row>
    <row r="34" spans="1:8" ht="25.5">
      <c r="A34" s="77">
        <v>3</v>
      </c>
      <c r="B34" s="42">
        <v>67</v>
      </c>
      <c r="C34" s="47" t="s">
        <v>70</v>
      </c>
      <c r="D34" s="47" t="s">
        <v>71</v>
      </c>
      <c r="E34" s="46">
        <v>22000</v>
      </c>
      <c r="F34" s="82"/>
      <c r="G34" s="82">
        <f>F34+E34</f>
        <v>22000</v>
      </c>
      <c r="H34" s="83"/>
    </row>
    <row r="35" spans="1:8" s="39" customFormat="1" ht="12.75">
      <c r="A35" s="76"/>
      <c r="B35" s="35"/>
      <c r="C35" s="56" t="s">
        <v>8</v>
      </c>
      <c r="D35" s="32"/>
      <c r="E35" s="33">
        <f>SUM(E36:E50)</f>
        <v>881977</v>
      </c>
      <c r="F35" s="33">
        <f>SUM(F36:F50)</f>
        <v>-15500</v>
      </c>
      <c r="G35" s="33">
        <f>SUM(G36:G50)</f>
        <v>866477</v>
      </c>
      <c r="H35" s="83"/>
    </row>
    <row r="36" spans="1:8" s="41" customFormat="1" ht="12.75" customHeight="1">
      <c r="A36" s="71">
        <v>1</v>
      </c>
      <c r="B36" s="92">
        <v>67</v>
      </c>
      <c r="C36" s="89" t="s">
        <v>24</v>
      </c>
      <c r="D36" s="14" t="s">
        <v>25</v>
      </c>
      <c r="E36" s="13">
        <v>85000</v>
      </c>
      <c r="F36" s="84"/>
      <c r="G36" s="82">
        <f aca="true" t="shared" si="0" ref="G36:G50">F36+E36</f>
        <v>85000</v>
      </c>
      <c r="H36" s="83"/>
    </row>
    <row r="37" spans="1:8" s="41" customFormat="1" ht="12.75">
      <c r="A37" s="71">
        <v>2</v>
      </c>
      <c r="B37" s="93"/>
      <c r="C37" s="90"/>
      <c r="D37" s="14" t="s">
        <v>26</v>
      </c>
      <c r="E37" s="13">
        <v>123150</v>
      </c>
      <c r="F37" s="84"/>
      <c r="G37" s="82">
        <f t="shared" si="0"/>
        <v>123150</v>
      </c>
      <c r="H37" s="83"/>
    </row>
    <row r="38" spans="1:8" s="41" customFormat="1" ht="25.5">
      <c r="A38" s="71">
        <v>3</v>
      </c>
      <c r="B38" s="93"/>
      <c r="C38" s="90"/>
      <c r="D38" s="14" t="s">
        <v>27</v>
      </c>
      <c r="E38" s="13">
        <v>10000</v>
      </c>
      <c r="F38" s="84"/>
      <c r="G38" s="82">
        <f t="shared" si="0"/>
        <v>10000</v>
      </c>
      <c r="H38" s="83"/>
    </row>
    <row r="39" spans="1:8" s="41" customFormat="1" ht="25.5">
      <c r="A39" s="75">
        <v>4</v>
      </c>
      <c r="B39" s="94"/>
      <c r="C39" s="91"/>
      <c r="D39" s="14" t="s">
        <v>122</v>
      </c>
      <c r="E39" s="13">
        <v>11850</v>
      </c>
      <c r="F39" s="84"/>
      <c r="G39" s="82">
        <f t="shared" si="0"/>
        <v>11850</v>
      </c>
      <c r="H39" s="83"/>
    </row>
    <row r="40" spans="1:8" s="41" customFormat="1" ht="12.75" customHeight="1">
      <c r="A40" s="71">
        <v>5</v>
      </c>
      <c r="B40" s="85">
        <v>67</v>
      </c>
      <c r="C40" s="86" t="s">
        <v>28</v>
      </c>
      <c r="D40" s="14" t="s">
        <v>29</v>
      </c>
      <c r="E40" s="13">
        <v>10000</v>
      </c>
      <c r="F40" s="84"/>
      <c r="G40" s="82">
        <f t="shared" si="0"/>
        <v>10000</v>
      </c>
      <c r="H40" s="83"/>
    </row>
    <row r="41" spans="1:8" s="41" customFormat="1" ht="12.75">
      <c r="A41" s="71">
        <v>6</v>
      </c>
      <c r="B41" s="85"/>
      <c r="C41" s="86"/>
      <c r="D41" s="14" t="s">
        <v>30</v>
      </c>
      <c r="E41" s="13">
        <v>12000</v>
      </c>
      <c r="F41" s="84"/>
      <c r="G41" s="82">
        <f t="shared" si="0"/>
        <v>12000</v>
      </c>
      <c r="H41" s="83"/>
    </row>
    <row r="42" spans="1:8" s="41" customFormat="1" ht="38.25">
      <c r="A42" s="71">
        <v>7</v>
      </c>
      <c r="B42" s="85"/>
      <c r="C42" s="86"/>
      <c r="D42" s="14" t="s">
        <v>31</v>
      </c>
      <c r="E42" s="13">
        <v>32000</v>
      </c>
      <c r="F42" s="84"/>
      <c r="G42" s="82">
        <f t="shared" si="0"/>
        <v>32000</v>
      </c>
      <c r="H42" s="83"/>
    </row>
    <row r="43" spans="1:8" s="41" customFormat="1" ht="12.75">
      <c r="A43" s="71">
        <v>8</v>
      </c>
      <c r="B43" s="40">
        <v>67</v>
      </c>
      <c r="C43" s="52" t="s">
        <v>111</v>
      </c>
      <c r="D43" s="14" t="s">
        <v>32</v>
      </c>
      <c r="E43" s="13">
        <v>5000</v>
      </c>
      <c r="F43" s="84"/>
      <c r="G43" s="82">
        <f t="shared" si="0"/>
        <v>5000</v>
      </c>
      <c r="H43" s="83"/>
    </row>
    <row r="44" spans="1:8" s="41" customFormat="1" ht="25.5">
      <c r="A44" s="71">
        <v>9</v>
      </c>
      <c r="B44" s="40">
        <v>67</v>
      </c>
      <c r="C44" s="52" t="s">
        <v>33</v>
      </c>
      <c r="D44" s="14" t="s">
        <v>27</v>
      </c>
      <c r="E44" s="13">
        <v>10000</v>
      </c>
      <c r="F44" s="84"/>
      <c r="G44" s="82">
        <f t="shared" si="0"/>
        <v>10000</v>
      </c>
      <c r="H44" s="83"/>
    </row>
    <row r="45" spans="1:8" s="41" customFormat="1" ht="12.75">
      <c r="A45" s="71">
        <v>10</v>
      </c>
      <c r="B45" s="40">
        <v>67</v>
      </c>
      <c r="C45" s="52" t="s">
        <v>34</v>
      </c>
      <c r="D45" s="14" t="s">
        <v>9</v>
      </c>
      <c r="E45" s="13">
        <v>139910</v>
      </c>
      <c r="F45" s="82">
        <v>-15500</v>
      </c>
      <c r="G45" s="82">
        <f t="shared" si="0"/>
        <v>124410</v>
      </c>
      <c r="H45" s="83"/>
    </row>
    <row r="46" spans="1:8" s="41" customFormat="1" ht="12.75">
      <c r="A46" s="71">
        <v>11</v>
      </c>
      <c r="B46" s="42">
        <v>67</v>
      </c>
      <c r="C46" s="47" t="s">
        <v>28</v>
      </c>
      <c r="D46" s="45" t="s">
        <v>43</v>
      </c>
      <c r="E46" s="13">
        <v>0</v>
      </c>
      <c r="F46" s="84"/>
      <c r="G46" s="82">
        <f t="shared" si="0"/>
        <v>0</v>
      </c>
      <c r="H46" s="83"/>
    </row>
    <row r="47" spans="1:8" s="41" customFormat="1" ht="12.75">
      <c r="A47" s="71">
        <v>12</v>
      </c>
      <c r="B47" s="42">
        <v>67</v>
      </c>
      <c r="C47" s="47" t="s">
        <v>73</v>
      </c>
      <c r="D47" s="47" t="s">
        <v>74</v>
      </c>
      <c r="E47" s="13">
        <v>366000</v>
      </c>
      <c r="F47" s="84"/>
      <c r="G47" s="82">
        <f t="shared" si="0"/>
        <v>366000</v>
      </c>
      <c r="H47" s="83"/>
    </row>
    <row r="48" spans="1:8" s="41" customFormat="1" ht="51">
      <c r="A48" s="71">
        <v>13</v>
      </c>
      <c r="B48" s="42">
        <v>67</v>
      </c>
      <c r="C48" s="47" t="s">
        <v>28</v>
      </c>
      <c r="D48" s="47" t="s">
        <v>112</v>
      </c>
      <c r="E48" s="13">
        <v>21230</v>
      </c>
      <c r="F48" s="84"/>
      <c r="G48" s="82">
        <f t="shared" si="0"/>
        <v>21230</v>
      </c>
      <c r="H48" s="83"/>
    </row>
    <row r="49" spans="1:8" s="41" customFormat="1" ht="12.75">
      <c r="A49" s="71">
        <v>14</v>
      </c>
      <c r="B49" s="42">
        <v>67</v>
      </c>
      <c r="C49" s="47" t="s">
        <v>28</v>
      </c>
      <c r="D49" s="47" t="s">
        <v>75</v>
      </c>
      <c r="E49" s="13">
        <v>837</v>
      </c>
      <c r="F49" s="84"/>
      <c r="G49" s="82">
        <f t="shared" si="0"/>
        <v>837</v>
      </c>
      <c r="H49" s="83"/>
    </row>
    <row r="50" spans="1:8" s="41" customFormat="1" ht="25.5">
      <c r="A50" s="71">
        <v>15</v>
      </c>
      <c r="B50" s="42">
        <v>67</v>
      </c>
      <c r="C50" s="47" t="s">
        <v>136</v>
      </c>
      <c r="D50" s="47" t="s">
        <v>134</v>
      </c>
      <c r="E50" s="13">
        <v>55000</v>
      </c>
      <c r="F50" s="84"/>
      <c r="G50" s="82">
        <f t="shared" si="0"/>
        <v>55000</v>
      </c>
      <c r="H50" s="83"/>
    </row>
    <row r="51" spans="1:8" s="39" customFormat="1" ht="25.5">
      <c r="A51" s="76"/>
      <c r="B51" s="35"/>
      <c r="C51" s="56" t="s">
        <v>10</v>
      </c>
      <c r="D51" s="32"/>
      <c r="E51" s="33">
        <f>SUM(E52:E54)</f>
        <v>44348</v>
      </c>
      <c r="F51" s="33">
        <f>SUM(F52:F54)</f>
        <v>0</v>
      </c>
      <c r="G51" s="33">
        <f>SUM(G52:G54)</f>
        <v>44348</v>
      </c>
      <c r="H51" s="83"/>
    </row>
    <row r="52" spans="1:8" s="44" customFormat="1" ht="38.25">
      <c r="A52" s="77">
        <v>1</v>
      </c>
      <c r="B52" s="42">
        <v>67</v>
      </c>
      <c r="C52" s="47" t="s">
        <v>66</v>
      </c>
      <c r="D52" s="45" t="s">
        <v>67</v>
      </c>
      <c r="E52" s="46">
        <v>1348</v>
      </c>
      <c r="F52" s="82"/>
      <c r="G52" s="82">
        <f>F52+E52</f>
        <v>1348</v>
      </c>
      <c r="H52" s="83"/>
    </row>
    <row r="53" spans="1:8" s="44" customFormat="1" ht="12.75" customHeight="1">
      <c r="A53" s="77">
        <v>2</v>
      </c>
      <c r="B53" s="102">
        <v>67</v>
      </c>
      <c r="C53" s="100" t="s">
        <v>103</v>
      </c>
      <c r="D53" s="45" t="s">
        <v>104</v>
      </c>
      <c r="E53" s="46">
        <v>35000</v>
      </c>
      <c r="F53" s="82"/>
      <c r="G53" s="82">
        <f>F53+E53</f>
        <v>35000</v>
      </c>
      <c r="H53" s="83"/>
    </row>
    <row r="54" spans="1:8" s="44" customFormat="1" ht="12.75">
      <c r="A54" s="77">
        <v>3</v>
      </c>
      <c r="B54" s="94"/>
      <c r="C54" s="101"/>
      <c r="D54" s="45" t="s">
        <v>131</v>
      </c>
      <c r="E54" s="46">
        <v>8000</v>
      </c>
      <c r="F54" s="84"/>
      <c r="G54" s="82">
        <f>F54+E54</f>
        <v>8000</v>
      </c>
      <c r="H54" s="83"/>
    </row>
    <row r="55" spans="1:8" s="39" customFormat="1" ht="38.25">
      <c r="A55" s="76"/>
      <c r="B55" s="35"/>
      <c r="C55" s="56" t="s">
        <v>126</v>
      </c>
      <c r="D55" s="32"/>
      <c r="E55" s="33">
        <f>SUM(E56:E59)</f>
        <v>298933</v>
      </c>
      <c r="F55" s="33">
        <f>SUM(F56:F59)</f>
        <v>0</v>
      </c>
      <c r="G55" s="33">
        <f>SUM(G56:G59)</f>
        <v>298933</v>
      </c>
      <c r="H55" s="83"/>
    </row>
    <row r="56" spans="1:8" s="44" customFormat="1" ht="12.75">
      <c r="A56" s="77">
        <v>1</v>
      </c>
      <c r="B56" s="42">
        <v>67</v>
      </c>
      <c r="C56" s="47" t="s">
        <v>28</v>
      </c>
      <c r="D56" s="45" t="s">
        <v>43</v>
      </c>
      <c r="E56" s="46">
        <v>0</v>
      </c>
      <c r="F56" s="84"/>
      <c r="G56" s="82">
        <f>F56+E56</f>
        <v>0</v>
      </c>
      <c r="H56" s="83"/>
    </row>
    <row r="57" spans="1:8" s="44" customFormat="1" ht="12.75">
      <c r="A57" s="77">
        <v>2</v>
      </c>
      <c r="B57" s="42">
        <v>67</v>
      </c>
      <c r="C57" s="47" t="s">
        <v>73</v>
      </c>
      <c r="D57" s="47" t="s">
        <v>74</v>
      </c>
      <c r="E57" s="46">
        <v>0</v>
      </c>
      <c r="F57" s="84"/>
      <c r="G57" s="82">
        <f>F57+E57</f>
        <v>0</v>
      </c>
      <c r="H57" s="83"/>
    </row>
    <row r="58" spans="1:8" s="44" customFormat="1" ht="12.75">
      <c r="A58" s="77">
        <v>3</v>
      </c>
      <c r="B58" s="42">
        <v>67</v>
      </c>
      <c r="C58" s="47" t="s">
        <v>28</v>
      </c>
      <c r="D58" s="47" t="s">
        <v>75</v>
      </c>
      <c r="E58" s="46">
        <v>220163</v>
      </c>
      <c r="F58" s="84"/>
      <c r="G58" s="82">
        <f>F58+E58</f>
        <v>220163</v>
      </c>
      <c r="H58" s="83"/>
    </row>
    <row r="59" spans="1:8" s="44" customFormat="1" ht="51">
      <c r="A59" s="77">
        <v>4</v>
      </c>
      <c r="B59" s="42">
        <v>67</v>
      </c>
      <c r="C59" s="47" t="s">
        <v>28</v>
      </c>
      <c r="D59" s="47" t="s">
        <v>112</v>
      </c>
      <c r="E59" s="46">
        <v>78770</v>
      </c>
      <c r="F59" s="84"/>
      <c r="G59" s="82">
        <f>F59+E59</f>
        <v>78770</v>
      </c>
      <c r="H59" s="83"/>
    </row>
    <row r="60" spans="1:8" s="18" customFormat="1" ht="12.75">
      <c r="A60" s="78"/>
      <c r="B60" s="29"/>
      <c r="C60" s="57" t="s">
        <v>11</v>
      </c>
      <c r="D60" s="19"/>
      <c r="E60" s="10">
        <f>SUM(E61:E94)</f>
        <v>400370</v>
      </c>
      <c r="F60" s="10">
        <f>SUM(F61:F94)</f>
        <v>0</v>
      </c>
      <c r="G60" s="10">
        <f>SUM(G61:G94)</f>
        <v>400370</v>
      </c>
      <c r="H60" s="83"/>
    </row>
    <row r="61" spans="1:8" s="44" customFormat="1" ht="12.75">
      <c r="A61" s="77">
        <v>1</v>
      </c>
      <c r="B61" s="42">
        <v>68</v>
      </c>
      <c r="C61" s="47" t="s">
        <v>35</v>
      </c>
      <c r="D61" s="47" t="s">
        <v>14</v>
      </c>
      <c r="E61" s="43">
        <v>25000</v>
      </c>
      <c r="F61" s="82"/>
      <c r="G61" s="82">
        <f aca="true" t="shared" si="1" ref="G61:G94">F61+E61</f>
        <v>25000</v>
      </c>
      <c r="H61" s="83"/>
    </row>
    <row r="62" spans="1:8" s="44" customFormat="1" ht="25.5">
      <c r="A62" s="77">
        <v>2</v>
      </c>
      <c r="B62" s="42">
        <v>68</v>
      </c>
      <c r="C62" s="47" t="s">
        <v>90</v>
      </c>
      <c r="D62" s="47" t="s">
        <v>9</v>
      </c>
      <c r="E62" s="43">
        <v>10400</v>
      </c>
      <c r="F62" s="82"/>
      <c r="G62" s="82">
        <f t="shared" si="1"/>
        <v>10400</v>
      </c>
      <c r="H62" s="83"/>
    </row>
    <row r="63" spans="1:8" s="44" customFormat="1" ht="12.75" customHeight="1">
      <c r="A63" s="77">
        <v>3</v>
      </c>
      <c r="B63" s="103">
        <v>68</v>
      </c>
      <c r="C63" s="104" t="s">
        <v>36</v>
      </c>
      <c r="D63" s="47" t="s">
        <v>37</v>
      </c>
      <c r="E63" s="43">
        <v>0</v>
      </c>
      <c r="F63" s="84"/>
      <c r="G63" s="82">
        <f t="shared" si="1"/>
        <v>0</v>
      </c>
      <c r="H63" s="83"/>
    </row>
    <row r="64" spans="1:8" s="44" customFormat="1" ht="38.25">
      <c r="A64" s="77">
        <v>4</v>
      </c>
      <c r="B64" s="94"/>
      <c r="C64" s="91"/>
      <c r="D64" s="47" t="s">
        <v>137</v>
      </c>
      <c r="E64" s="43">
        <v>2750</v>
      </c>
      <c r="F64" s="84"/>
      <c r="G64" s="82">
        <f t="shared" si="1"/>
        <v>2750</v>
      </c>
      <c r="H64" s="83"/>
    </row>
    <row r="65" spans="1:8" s="44" customFormat="1" ht="25.5">
      <c r="A65" s="77">
        <v>5</v>
      </c>
      <c r="B65" s="60">
        <v>68</v>
      </c>
      <c r="C65" s="62" t="s">
        <v>38</v>
      </c>
      <c r="D65" s="47" t="s">
        <v>40</v>
      </c>
      <c r="E65" s="43">
        <v>5000</v>
      </c>
      <c r="F65" s="82"/>
      <c r="G65" s="82">
        <f t="shared" si="1"/>
        <v>5000</v>
      </c>
      <c r="H65" s="83"/>
    </row>
    <row r="66" spans="1:8" s="44" customFormat="1" ht="12.75">
      <c r="A66" s="77">
        <v>6</v>
      </c>
      <c r="B66" s="42">
        <v>68</v>
      </c>
      <c r="C66" s="47" t="s">
        <v>39</v>
      </c>
      <c r="D66" s="47" t="s">
        <v>41</v>
      </c>
      <c r="E66" s="43">
        <v>15000</v>
      </c>
      <c r="F66" s="82"/>
      <c r="G66" s="82">
        <f t="shared" si="1"/>
        <v>15000</v>
      </c>
      <c r="H66" s="83"/>
    </row>
    <row r="67" spans="1:8" s="44" customFormat="1" ht="12.75" customHeight="1">
      <c r="A67" s="77">
        <v>7</v>
      </c>
      <c r="B67" s="102">
        <v>68</v>
      </c>
      <c r="C67" s="100" t="s">
        <v>113</v>
      </c>
      <c r="D67" s="47" t="s">
        <v>91</v>
      </c>
      <c r="E67" s="43">
        <v>0</v>
      </c>
      <c r="F67" s="84"/>
      <c r="G67" s="82">
        <f t="shared" si="1"/>
        <v>0</v>
      </c>
      <c r="H67" s="83"/>
    </row>
    <row r="68" spans="1:8" s="44" customFormat="1" ht="12.75">
      <c r="A68" s="77">
        <v>8</v>
      </c>
      <c r="B68" s="105"/>
      <c r="C68" s="101"/>
      <c r="D68" s="47" t="s">
        <v>138</v>
      </c>
      <c r="E68" s="43">
        <v>4050</v>
      </c>
      <c r="F68" s="84"/>
      <c r="G68" s="82">
        <f t="shared" si="1"/>
        <v>4050</v>
      </c>
      <c r="H68" s="83"/>
    </row>
    <row r="69" spans="1:8" s="44" customFormat="1" ht="12.75">
      <c r="A69" s="77">
        <v>9</v>
      </c>
      <c r="B69" s="42">
        <v>68</v>
      </c>
      <c r="C69" s="47" t="s">
        <v>42</v>
      </c>
      <c r="D69" s="47" t="s">
        <v>9</v>
      </c>
      <c r="E69" s="43">
        <v>20000</v>
      </c>
      <c r="F69" s="84"/>
      <c r="G69" s="82">
        <f t="shared" si="1"/>
        <v>20000</v>
      </c>
      <c r="H69" s="83"/>
    </row>
    <row r="70" spans="1:8" s="44" customFormat="1" ht="12.75" customHeight="1">
      <c r="A70" s="77">
        <v>10</v>
      </c>
      <c r="B70" s="42">
        <v>68</v>
      </c>
      <c r="C70" s="47" t="s">
        <v>44</v>
      </c>
      <c r="D70" s="47" t="s">
        <v>46</v>
      </c>
      <c r="E70" s="43">
        <v>14500</v>
      </c>
      <c r="F70" s="82"/>
      <c r="G70" s="82">
        <f t="shared" si="1"/>
        <v>14500</v>
      </c>
      <c r="H70" s="83"/>
    </row>
    <row r="71" spans="1:8" s="44" customFormat="1" ht="25.5" customHeight="1">
      <c r="A71" s="77">
        <v>11</v>
      </c>
      <c r="B71" s="88">
        <v>68</v>
      </c>
      <c r="C71" s="87" t="s">
        <v>47</v>
      </c>
      <c r="D71" s="47" t="s">
        <v>118</v>
      </c>
      <c r="E71" s="43">
        <v>13000</v>
      </c>
      <c r="F71" s="82"/>
      <c r="G71" s="82">
        <f t="shared" si="1"/>
        <v>13000</v>
      </c>
      <c r="H71" s="83"/>
    </row>
    <row r="72" spans="1:8" s="44" customFormat="1" ht="12.75">
      <c r="A72" s="77">
        <v>12</v>
      </c>
      <c r="B72" s="88"/>
      <c r="C72" s="87"/>
      <c r="D72" s="47" t="s">
        <v>95</v>
      </c>
      <c r="E72" s="43">
        <v>5000</v>
      </c>
      <c r="F72" s="82"/>
      <c r="G72" s="82">
        <f t="shared" si="1"/>
        <v>5000</v>
      </c>
      <c r="H72" s="83"/>
    </row>
    <row r="73" spans="1:8" s="44" customFormat="1" ht="12.75" customHeight="1">
      <c r="A73" s="77">
        <v>13</v>
      </c>
      <c r="B73" s="88">
        <v>68</v>
      </c>
      <c r="C73" s="87" t="s">
        <v>48</v>
      </c>
      <c r="D73" s="47" t="s">
        <v>120</v>
      </c>
      <c r="E73" s="43">
        <v>13500</v>
      </c>
      <c r="F73" s="82"/>
      <c r="G73" s="82">
        <f t="shared" si="1"/>
        <v>13500</v>
      </c>
      <c r="H73" s="83"/>
    </row>
    <row r="74" spans="1:8" s="44" customFormat="1" ht="12.75">
      <c r="A74" s="77">
        <v>14</v>
      </c>
      <c r="B74" s="88"/>
      <c r="C74" s="87"/>
      <c r="D74" s="47" t="s">
        <v>119</v>
      </c>
      <c r="E74" s="43">
        <v>5000</v>
      </c>
      <c r="F74" s="82"/>
      <c r="G74" s="82">
        <f t="shared" si="1"/>
        <v>5000</v>
      </c>
      <c r="H74" s="83"/>
    </row>
    <row r="75" spans="1:8" s="44" customFormat="1" ht="12.75">
      <c r="A75" s="77">
        <v>15</v>
      </c>
      <c r="B75" s="42">
        <v>68</v>
      </c>
      <c r="C75" s="47" t="s">
        <v>49</v>
      </c>
      <c r="D75" s="47" t="s">
        <v>50</v>
      </c>
      <c r="E75" s="43">
        <v>8500</v>
      </c>
      <c r="F75" s="82"/>
      <c r="G75" s="82">
        <f t="shared" si="1"/>
        <v>8500</v>
      </c>
      <c r="H75" s="83"/>
    </row>
    <row r="76" spans="1:8" s="44" customFormat="1" ht="25.5" customHeight="1">
      <c r="A76" s="77">
        <v>16</v>
      </c>
      <c r="B76" s="88">
        <v>68</v>
      </c>
      <c r="C76" s="87" t="s">
        <v>130</v>
      </c>
      <c r="D76" s="47" t="s">
        <v>52</v>
      </c>
      <c r="E76" s="43">
        <v>4000</v>
      </c>
      <c r="F76" s="82"/>
      <c r="G76" s="82">
        <f t="shared" si="1"/>
        <v>4000</v>
      </c>
      <c r="H76" s="83"/>
    </row>
    <row r="77" spans="1:8" s="44" customFormat="1" ht="12.75">
      <c r="A77" s="77">
        <v>17</v>
      </c>
      <c r="B77" s="88"/>
      <c r="C77" s="87"/>
      <c r="D77" s="47" t="s">
        <v>53</v>
      </c>
      <c r="E77" s="43">
        <v>3500</v>
      </c>
      <c r="F77" s="82"/>
      <c r="G77" s="82">
        <f t="shared" si="1"/>
        <v>3500</v>
      </c>
      <c r="H77" s="83"/>
    </row>
    <row r="78" spans="1:8" s="44" customFormat="1" ht="25.5">
      <c r="A78" s="77">
        <v>18</v>
      </c>
      <c r="B78" s="95">
        <v>68</v>
      </c>
      <c r="C78" s="96" t="s">
        <v>55</v>
      </c>
      <c r="D78" s="47" t="s">
        <v>101</v>
      </c>
      <c r="E78" s="43">
        <v>6000</v>
      </c>
      <c r="F78" s="82"/>
      <c r="G78" s="82">
        <f t="shared" si="1"/>
        <v>6000</v>
      </c>
      <c r="H78" s="83"/>
    </row>
    <row r="79" spans="1:8" s="44" customFormat="1" ht="12.75">
      <c r="A79" s="77">
        <v>19</v>
      </c>
      <c r="B79" s="88"/>
      <c r="C79" s="87"/>
      <c r="D79" s="47" t="s">
        <v>56</v>
      </c>
      <c r="E79" s="43">
        <v>10000</v>
      </c>
      <c r="F79" s="82"/>
      <c r="G79" s="82">
        <f t="shared" si="1"/>
        <v>10000</v>
      </c>
      <c r="H79" s="83"/>
    </row>
    <row r="80" spans="1:8" s="44" customFormat="1" ht="12.75" customHeight="1">
      <c r="A80" s="77">
        <v>20</v>
      </c>
      <c r="B80" s="95">
        <v>68</v>
      </c>
      <c r="C80" s="96" t="s">
        <v>59</v>
      </c>
      <c r="D80" s="47" t="s">
        <v>61</v>
      </c>
      <c r="E80" s="43">
        <v>19200</v>
      </c>
      <c r="F80" s="82"/>
      <c r="G80" s="82">
        <f t="shared" si="1"/>
        <v>19200</v>
      </c>
      <c r="H80" s="83"/>
    </row>
    <row r="81" spans="1:8" s="44" customFormat="1" ht="12.75">
      <c r="A81" s="77">
        <v>21</v>
      </c>
      <c r="B81" s="88"/>
      <c r="C81" s="87"/>
      <c r="D81" s="47" t="s">
        <v>60</v>
      </c>
      <c r="E81" s="43">
        <v>4000</v>
      </c>
      <c r="F81" s="82"/>
      <c r="G81" s="82">
        <f t="shared" si="1"/>
        <v>4000</v>
      </c>
      <c r="H81" s="83"/>
    </row>
    <row r="82" spans="1:8" s="44" customFormat="1" ht="12.75">
      <c r="A82" s="77">
        <v>22</v>
      </c>
      <c r="B82" s="88"/>
      <c r="C82" s="87"/>
      <c r="D82" s="47" t="s">
        <v>62</v>
      </c>
      <c r="E82" s="43">
        <v>9400</v>
      </c>
      <c r="F82" s="82"/>
      <c r="G82" s="82">
        <f t="shared" si="1"/>
        <v>9400</v>
      </c>
      <c r="H82" s="83"/>
    </row>
    <row r="83" spans="1:8" s="44" customFormat="1" ht="12.75">
      <c r="A83" s="77">
        <v>23</v>
      </c>
      <c r="B83" s="88"/>
      <c r="C83" s="87"/>
      <c r="D83" s="47" t="s">
        <v>63</v>
      </c>
      <c r="E83" s="43">
        <v>6400</v>
      </c>
      <c r="F83" s="82"/>
      <c r="G83" s="82">
        <f t="shared" si="1"/>
        <v>6400</v>
      </c>
      <c r="H83" s="83"/>
    </row>
    <row r="84" spans="1:8" s="44" customFormat="1" ht="12.75">
      <c r="A84" s="77">
        <v>24</v>
      </c>
      <c r="B84" s="88"/>
      <c r="C84" s="87"/>
      <c r="D84" s="47" t="s">
        <v>64</v>
      </c>
      <c r="E84" s="43">
        <v>4000</v>
      </c>
      <c r="F84" s="82"/>
      <c r="G84" s="82">
        <f t="shared" si="1"/>
        <v>4000</v>
      </c>
      <c r="H84" s="83"/>
    </row>
    <row r="85" spans="1:8" s="44" customFormat="1" ht="12.75">
      <c r="A85" s="77">
        <v>25</v>
      </c>
      <c r="B85" s="88"/>
      <c r="C85" s="87"/>
      <c r="D85" s="47" t="s">
        <v>65</v>
      </c>
      <c r="E85" s="43">
        <v>4000</v>
      </c>
      <c r="F85" s="82"/>
      <c r="G85" s="82">
        <f t="shared" si="1"/>
        <v>4000</v>
      </c>
      <c r="H85" s="83"/>
    </row>
    <row r="86" spans="1:8" s="44" customFormat="1" ht="12.75">
      <c r="A86" s="77">
        <v>26</v>
      </c>
      <c r="B86" s="58">
        <v>68</v>
      </c>
      <c r="C86" s="53" t="s">
        <v>92</v>
      </c>
      <c r="D86" s="47" t="s">
        <v>93</v>
      </c>
      <c r="E86" s="43">
        <v>877</v>
      </c>
      <c r="F86" s="84"/>
      <c r="G86" s="82">
        <f t="shared" si="1"/>
        <v>877</v>
      </c>
      <c r="H86" s="83"/>
    </row>
    <row r="87" spans="1:8" s="44" customFormat="1" ht="12.75">
      <c r="A87" s="77">
        <v>27</v>
      </c>
      <c r="B87" s="58">
        <v>68</v>
      </c>
      <c r="C87" s="53" t="s">
        <v>45</v>
      </c>
      <c r="D87" s="47" t="s">
        <v>94</v>
      </c>
      <c r="E87" s="43">
        <v>10623</v>
      </c>
      <c r="F87" s="84"/>
      <c r="G87" s="82">
        <f t="shared" si="1"/>
        <v>10623</v>
      </c>
      <c r="H87" s="83"/>
    </row>
    <row r="88" spans="1:8" s="44" customFormat="1" ht="25.5">
      <c r="A88" s="77">
        <v>28</v>
      </c>
      <c r="B88" s="58">
        <v>68</v>
      </c>
      <c r="C88" s="53" t="s">
        <v>96</v>
      </c>
      <c r="D88" s="47" t="s">
        <v>97</v>
      </c>
      <c r="E88" s="43">
        <v>10000</v>
      </c>
      <c r="F88" s="82"/>
      <c r="G88" s="82">
        <f t="shared" si="1"/>
        <v>10000</v>
      </c>
      <c r="H88" s="83"/>
    </row>
    <row r="89" spans="1:8" s="44" customFormat="1" ht="38.25">
      <c r="A89" s="77">
        <v>29</v>
      </c>
      <c r="B89" s="58">
        <v>68</v>
      </c>
      <c r="C89" s="53" t="s">
        <v>51</v>
      </c>
      <c r="D89" s="47" t="s">
        <v>98</v>
      </c>
      <c r="E89" s="43">
        <v>21801</v>
      </c>
      <c r="F89" s="82"/>
      <c r="G89" s="82">
        <f t="shared" si="1"/>
        <v>21801</v>
      </c>
      <c r="H89" s="83"/>
    </row>
    <row r="90" spans="1:8" s="44" customFormat="1" ht="12.75">
      <c r="A90" s="77">
        <v>30</v>
      </c>
      <c r="B90" s="58">
        <v>68</v>
      </c>
      <c r="C90" s="53" t="s">
        <v>99</v>
      </c>
      <c r="D90" s="47" t="s">
        <v>100</v>
      </c>
      <c r="E90" s="43">
        <v>37200</v>
      </c>
      <c r="F90" s="82"/>
      <c r="G90" s="82">
        <f t="shared" si="1"/>
        <v>37200</v>
      </c>
      <c r="H90" s="83"/>
    </row>
    <row r="91" spans="1:8" s="44" customFormat="1" ht="12.75">
      <c r="A91" s="77">
        <v>31</v>
      </c>
      <c r="B91" s="58">
        <v>68</v>
      </c>
      <c r="C91" s="53" t="s">
        <v>54</v>
      </c>
      <c r="D91" s="47" t="s">
        <v>121</v>
      </c>
      <c r="E91" s="43">
        <v>8019</v>
      </c>
      <c r="F91" s="82"/>
      <c r="G91" s="82">
        <f t="shared" si="1"/>
        <v>8019</v>
      </c>
      <c r="H91" s="83"/>
    </row>
    <row r="92" spans="1:8" s="44" customFormat="1" ht="12.75">
      <c r="A92" s="77">
        <v>32</v>
      </c>
      <c r="B92" s="58">
        <v>68</v>
      </c>
      <c r="C92" s="53" t="s">
        <v>57</v>
      </c>
      <c r="D92" s="47" t="s">
        <v>102</v>
      </c>
      <c r="E92" s="43">
        <v>24000</v>
      </c>
      <c r="F92" s="82"/>
      <c r="G92" s="82">
        <f t="shared" si="1"/>
        <v>24000</v>
      </c>
      <c r="H92" s="83"/>
    </row>
    <row r="93" spans="1:8" s="44" customFormat="1" ht="25.5">
      <c r="A93" s="77">
        <v>33</v>
      </c>
      <c r="B93" s="58">
        <v>68</v>
      </c>
      <c r="C93" s="53" t="s">
        <v>58</v>
      </c>
      <c r="D93" s="47" t="s">
        <v>143</v>
      </c>
      <c r="E93" s="43">
        <v>15650</v>
      </c>
      <c r="F93" s="82"/>
      <c r="G93" s="82">
        <f t="shared" si="1"/>
        <v>15650</v>
      </c>
      <c r="H93" s="83"/>
    </row>
    <row r="94" spans="1:8" s="44" customFormat="1" ht="12.75">
      <c r="A94" s="77">
        <v>34</v>
      </c>
      <c r="B94" s="58">
        <v>68</v>
      </c>
      <c r="C94" s="53" t="s">
        <v>13</v>
      </c>
      <c r="D94" s="47" t="s">
        <v>100</v>
      </c>
      <c r="E94" s="43">
        <v>60000</v>
      </c>
      <c r="F94" s="82"/>
      <c r="G94" s="82">
        <f t="shared" si="1"/>
        <v>60000</v>
      </c>
      <c r="H94" s="83"/>
    </row>
    <row r="95" spans="1:8" s="17" customFormat="1" ht="25.5">
      <c r="A95" s="74"/>
      <c r="B95" s="28"/>
      <c r="C95" s="55" t="s">
        <v>133</v>
      </c>
      <c r="D95" s="16"/>
      <c r="E95" s="31">
        <f>SUM(E96)</f>
        <v>15000</v>
      </c>
      <c r="F95" s="31">
        <f>SUM(F96)</f>
        <v>0</v>
      </c>
      <c r="G95" s="31">
        <f>SUM(G96)</f>
        <v>15000</v>
      </c>
      <c r="H95" s="83"/>
    </row>
    <row r="96" spans="1:8" s="44" customFormat="1" ht="12.75">
      <c r="A96" s="77">
        <v>1</v>
      </c>
      <c r="B96" s="42">
        <v>83</v>
      </c>
      <c r="C96" s="47" t="s">
        <v>135</v>
      </c>
      <c r="D96" s="47" t="s">
        <v>134</v>
      </c>
      <c r="E96" s="46">
        <v>15000</v>
      </c>
      <c r="F96" s="82"/>
      <c r="G96" s="82">
        <f>F96+E96</f>
        <v>15000</v>
      </c>
      <c r="H96" s="83"/>
    </row>
    <row r="97" spans="1:8" s="21" customFormat="1" ht="12.75">
      <c r="A97" s="79"/>
      <c r="B97" s="36"/>
      <c r="C97" s="59" t="s">
        <v>12</v>
      </c>
      <c r="D97" s="34"/>
      <c r="E97" s="20">
        <f>SUM(E98:E100)</f>
        <v>931000</v>
      </c>
      <c r="F97" s="20">
        <f>SUM(F98:F100)</f>
        <v>0</v>
      </c>
      <c r="G97" s="20">
        <f>SUM(G98:G100)</f>
        <v>931000</v>
      </c>
      <c r="H97" s="83"/>
    </row>
    <row r="98" spans="1:8" ht="12.75">
      <c r="A98" s="71">
        <v>1</v>
      </c>
      <c r="B98" s="40">
        <v>84</v>
      </c>
      <c r="C98" s="49" t="s">
        <v>81</v>
      </c>
      <c r="D98" s="49" t="s">
        <v>82</v>
      </c>
      <c r="E98" s="13">
        <v>25000</v>
      </c>
      <c r="F98" s="82"/>
      <c r="G98" s="82">
        <f>F98+E98</f>
        <v>25000</v>
      </c>
      <c r="H98" s="83"/>
    </row>
    <row r="99" spans="1:8" ht="12.75">
      <c r="A99" s="50">
        <v>2</v>
      </c>
      <c r="B99" s="40">
        <v>84</v>
      </c>
      <c r="C99" s="49" t="s">
        <v>79</v>
      </c>
      <c r="D99" s="80" t="s">
        <v>80</v>
      </c>
      <c r="E99" s="13">
        <v>900000</v>
      </c>
      <c r="F99" s="82"/>
      <c r="G99" s="82">
        <f>F99+E99</f>
        <v>900000</v>
      </c>
      <c r="H99" s="83"/>
    </row>
    <row r="100" spans="1:8" ht="25.5">
      <c r="A100" s="50">
        <v>3</v>
      </c>
      <c r="B100" s="40">
        <v>84</v>
      </c>
      <c r="C100" s="49" t="s">
        <v>115</v>
      </c>
      <c r="D100" s="80" t="s">
        <v>114</v>
      </c>
      <c r="E100" s="13">
        <v>6000</v>
      </c>
      <c r="F100" s="82"/>
      <c r="G100" s="82">
        <f>F100+E100</f>
        <v>6000</v>
      </c>
      <c r="H100" s="83"/>
    </row>
  </sheetData>
  <sheetProtection/>
  <autoFilter ref="A3:H100"/>
  <mergeCells count="26">
    <mergeCell ref="C36:C39"/>
    <mergeCell ref="B36:B39"/>
    <mergeCell ref="B7:B10"/>
    <mergeCell ref="C7:C10"/>
    <mergeCell ref="C23:C25"/>
    <mergeCell ref="B23:B25"/>
    <mergeCell ref="B21:B22"/>
    <mergeCell ref="C21:C22"/>
    <mergeCell ref="B71:B72"/>
    <mergeCell ref="C71:C72"/>
    <mergeCell ref="C53:C54"/>
    <mergeCell ref="B53:B54"/>
    <mergeCell ref="C67:C68"/>
    <mergeCell ref="B40:B42"/>
    <mergeCell ref="B63:B64"/>
    <mergeCell ref="C63:C64"/>
    <mergeCell ref="B67:B68"/>
    <mergeCell ref="C40:C42"/>
    <mergeCell ref="B76:B77"/>
    <mergeCell ref="C76:C77"/>
    <mergeCell ref="B73:B74"/>
    <mergeCell ref="C73:C74"/>
    <mergeCell ref="B78:B79"/>
    <mergeCell ref="C78:C79"/>
    <mergeCell ref="B80:B85"/>
    <mergeCell ref="C80:C85"/>
  </mergeCells>
  <printOptions/>
  <pageMargins left="0.31496062992125984" right="0.2362204724409449" top="1.61" bottom="0.36" header="0.5118110236220472" footer="0.15748031496062992"/>
  <pageSetup horizontalDpi="300" verticalDpi="300" orientation="portrait" paperSize="9" r:id="rId1"/>
  <headerFooter alignWithMargins="0">
    <oddHeader>&amp;L&amp;"Arial,Aldin"ROMÂNIA
JUDEŢUL MUREŞ
CONSILIUL JUDEŢEAN&amp;C
&amp;"Arial,Aldin"PROGRAM DE  REPARAŢII PE ANUL 2010&amp;R&amp;"Arial,Aldin"ANEXA nr.9/f la HCJM nr._____/________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Csaba.Friss</cp:lastModifiedBy>
  <cp:lastPrinted>2010-12-14T12:07:03Z</cp:lastPrinted>
  <dcterms:created xsi:type="dcterms:W3CDTF">2008-01-30T09:52:47Z</dcterms:created>
  <dcterms:modified xsi:type="dcterms:W3CDTF">2010-12-14T12:07:12Z</dcterms:modified>
  <cp:category/>
  <cp:version/>
  <cp:contentType/>
  <cp:contentStatus/>
</cp:coreProperties>
</file>