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Anexa 1-51b" sheetId="1" r:id="rId1"/>
    <sheet name="Anexa 2-51b" sheetId="2" r:id="rId2"/>
  </sheets>
  <definedNames/>
  <calcPr fullCalcOnLoad="1"/>
</workbook>
</file>

<file path=xl/sharedStrings.xml><?xml version="1.0" encoding="utf-8"?>
<sst xmlns="http://schemas.openxmlformats.org/spreadsheetml/2006/main" count="174" uniqueCount="158">
  <si>
    <t>pe anul 2011</t>
  </si>
  <si>
    <t>- Lei -</t>
  </si>
  <si>
    <t>Specificaţie</t>
  </si>
  <si>
    <t>Nr. Rand</t>
  </si>
  <si>
    <t>A</t>
  </si>
  <si>
    <t>B</t>
  </si>
  <si>
    <t>C</t>
  </si>
  <si>
    <t>I.</t>
  </si>
  <si>
    <t>01</t>
  </si>
  <si>
    <t>02</t>
  </si>
  <si>
    <t>din care: Venituri proprii (a+b)</t>
  </si>
  <si>
    <t>a.</t>
  </si>
  <si>
    <t>03</t>
  </si>
  <si>
    <t>b.</t>
  </si>
  <si>
    <t>Venituri din alte activitati</t>
  </si>
  <si>
    <t>04</t>
  </si>
  <si>
    <t>c.</t>
  </si>
  <si>
    <t>Venituri din surse bugetare, din care:</t>
  </si>
  <si>
    <t>05</t>
  </si>
  <si>
    <t xml:space="preserve"> - Transferuri</t>
  </si>
  <si>
    <t>06</t>
  </si>
  <si>
    <t>d.</t>
  </si>
  <si>
    <t>Venituri din operatiuni de capital</t>
  </si>
  <si>
    <t>07</t>
  </si>
  <si>
    <t>2.</t>
  </si>
  <si>
    <t>Venituri financiare</t>
  </si>
  <si>
    <t>08</t>
  </si>
  <si>
    <t>3.</t>
  </si>
  <si>
    <t>Venituri exceptionale</t>
  </si>
  <si>
    <t>09</t>
  </si>
  <si>
    <t>II.</t>
  </si>
  <si>
    <t>10</t>
  </si>
  <si>
    <t>1.</t>
  </si>
  <si>
    <t>11</t>
  </si>
  <si>
    <t>12</t>
  </si>
  <si>
    <t>13</t>
  </si>
  <si>
    <t>- reparatii curente</t>
  </si>
  <si>
    <t>14</t>
  </si>
  <si>
    <t>15</t>
  </si>
  <si>
    <t xml:space="preserve"> - salarii brute</t>
  </si>
  <si>
    <t>16</t>
  </si>
  <si>
    <t xml:space="preserve"> - contribuţii pentru asigurări sociale de stat</t>
  </si>
  <si>
    <t>17</t>
  </si>
  <si>
    <t>18</t>
  </si>
  <si>
    <t xml:space="preserve"> - contribuţii la asigurări de somaj</t>
  </si>
  <si>
    <t>19</t>
  </si>
  <si>
    <t>20</t>
  </si>
  <si>
    <t xml:space="preserve"> - contribuţii pentru asigurări sociale de sanatate</t>
  </si>
  <si>
    <t>21</t>
  </si>
  <si>
    <t>22</t>
  </si>
  <si>
    <t>23</t>
  </si>
  <si>
    <t>24</t>
  </si>
  <si>
    <t xml:space="preserve"> Cheltuieli de exploatare privind amortizarea</t>
  </si>
  <si>
    <t>25</t>
  </si>
  <si>
    <t xml:space="preserve"> Cheltuieli prev. de Legea bugetului de stat</t>
  </si>
  <si>
    <t>26</t>
  </si>
  <si>
    <t xml:space="preserve">   e.</t>
  </si>
  <si>
    <t>27</t>
  </si>
  <si>
    <t xml:space="preserve"> Cheltuieli de reclama si publicitate</t>
  </si>
  <si>
    <t>28</t>
  </si>
  <si>
    <t>29</t>
  </si>
  <si>
    <t>30</t>
  </si>
  <si>
    <t>31</t>
  </si>
  <si>
    <t xml:space="preserve"> Cheltuieli financiare</t>
  </si>
  <si>
    <t>32</t>
  </si>
  <si>
    <t xml:space="preserve"> Cheltuieli exceptionale</t>
  </si>
  <si>
    <t>33</t>
  </si>
  <si>
    <t>III</t>
  </si>
  <si>
    <t>34</t>
  </si>
  <si>
    <t>IX</t>
  </si>
  <si>
    <t>SURSE DE FINANTARE A INVESTITIILOR:</t>
  </si>
  <si>
    <t>35</t>
  </si>
  <si>
    <t>Alocatii de la bugetul CJM</t>
  </si>
  <si>
    <t>38</t>
  </si>
  <si>
    <t>Credite bancare total, din care:</t>
  </si>
  <si>
    <t>39</t>
  </si>
  <si>
    <t>- credite externe</t>
  </si>
  <si>
    <t>40</t>
  </si>
  <si>
    <t>4.</t>
  </si>
  <si>
    <t xml:space="preserve"> Alte surse</t>
  </si>
  <si>
    <t>41</t>
  </si>
  <si>
    <t xml:space="preserve"> X</t>
  </si>
  <si>
    <t>CHELTUIELI PT. INVESTITII, din care:</t>
  </si>
  <si>
    <t>42</t>
  </si>
  <si>
    <t>Investitii, inclusiv investitii in continuare</t>
  </si>
  <si>
    <t>43</t>
  </si>
  <si>
    <t>Rambursari de rate la credite -total, din care:</t>
  </si>
  <si>
    <t>44</t>
  </si>
  <si>
    <t>45</t>
  </si>
  <si>
    <t>XI</t>
  </si>
  <si>
    <t>REZERVE</t>
  </si>
  <si>
    <t>46</t>
  </si>
  <si>
    <t xml:space="preserve"> din care:</t>
  </si>
  <si>
    <t>BUGETUL DE VENITURI SI CHELTUIELI</t>
  </si>
  <si>
    <t>al RA AEROPORTUL TRANSILVANIA TARGU MURES</t>
  </si>
  <si>
    <t xml:space="preserve"> Cheltuieli de protocol</t>
  </si>
  <si>
    <t>f.</t>
  </si>
  <si>
    <t>g.</t>
  </si>
  <si>
    <t>Tichete de masa</t>
  </si>
  <si>
    <t>h.</t>
  </si>
  <si>
    <t>Alte cheltuieli</t>
  </si>
  <si>
    <t>Venituri din activit. de baza-total, din care:</t>
  </si>
  <si>
    <t>- servicii aeroportuare</t>
  </si>
  <si>
    <t>- tarif de securitate</t>
  </si>
  <si>
    <t xml:space="preserve"> - alte ch. cu  salariile</t>
  </si>
  <si>
    <t xml:space="preserve"> - alte ch. cu  personalul - indemnizatii CA</t>
  </si>
  <si>
    <t xml:space="preserve">- chelt.cu bunuri si servicii </t>
  </si>
  <si>
    <r>
      <t xml:space="preserve"> </t>
    </r>
    <r>
      <rPr>
        <b/>
        <sz val="8"/>
        <rFont val="Arial"/>
        <family val="2"/>
      </rPr>
      <t>Venituri totale (rd.02+11+12)</t>
    </r>
  </si>
  <si>
    <t>Venituri din exploatare (rd.04+07+08+10)</t>
  </si>
  <si>
    <t xml:space="preserve"> Cheltuieli totale (rd.14+31+32)</t>
  </si>
  <si>
    <t>Cheltuieli de exploatare (rd.15+18+25 la 30)</t>
  </si>
  <si>
    <t xml:space="preserve"> Cheltuieli materiale (rd.16+17)</t>
  </si>
  <si>
    <t xml:space="preserve"> Cheltuieli cu personalul (rd.19 la 24)</t>
  </si>
  <si>
    <t xml:space="preserve"> REZULTAT BRUT (rd.01-rd.13)</t>
  </si>
  <si>
    <t>Surse proprii</t>
  </si>
  <si>
    <t>in anul 2011</t>
  </si>
  <si>
    <t>Nr. crt.</t>
  </si>
  <si>
    <t>DENUMIRE OBIECTIV DE INVESTITII</t>
  </si>
  <si>
    <t>Studiu determinare capacitate portanta (PCN) pentru calea de rulare Alfa</t>
  </si>
  <si>
    <t>Proiect tehnic copertina fatada autogara</t>
  </si>
  <si>
    <t>la RA AEROPORTUL TRANSILVANIA TIRGU MURES</t>
  </si>
  <si>
    <t>Influente (+,-)</t>
  </si>
  <si>
    <t>Total</t>
  </si>
  <si>
    <t>3=1+2</t>
  </si>
  <si>
    <t>Strung mic</t>
  </si>
  <si>
    <t>Aparat SMSP</t>
  </si>
  <si>
    <t>Buget 2011</t>
  </si>
  <si>
    <t>Buget</t>
  </si>
  <si>
    <t>Taxa de securitate</t>
  </si>
  <si>
    <t xml:space="preserve">Buget 2011 </t>
  </si>
  <si>
    <t>Tractor echipat cu lama si suport de perie pentru deszapezire pista</t>
  </si>
  <si>
    <t>Degivror aeronave - buc</t>
  </si>
  <si>
    <t>LISTA</t>
  </si>
  <si>
    <t>obiectivelor de investitii</t>
  </si>
  <si>
    <t>din care:</t>
  </si>
  <si>
    <t>TOTAL OBIECTIVE DE INVESTITII</t>
  </si>
  <si>
    <t>Refunctionalizare fluxuri cu extindere aerogara interna pentru zboruri Non-Schengen</t>
  </si>
  <si>
    <t>Achizitie echipamente diverse pentru utilajul MULTIONE</t>
  </si>
  <si>
    <t>Proiect tehnic si executie inlocuire cazan la centrala termica CT1</t>
  </si>
  <si>
    <t>Documentatie cerere de finantare POS-T</t>
  </si>
  <si>
    <t>Tunuri mobile pentru indepartat pasari</t>
  </si>
  <si>
    <t>Studiu de solutie in postul trafo, pentru a doua alimentare din sursa publica (PT si executia-dupa studiul de solutie)</t>
  </si>
  <si>
    <t>Firma AEROPORT</t>
  </si>
  <si>
    <t>Aparat de sudura oxi-gaz</t>
  </si>
  <si>
    <t>Detector portabil de cabluri electrice</t>
  </si>
  <si>
    <t>Studiu si proiect tehnic statie de epurare si separator de produse petroliere</t>
  </si>
  <si>
    <t>Banda transportoare de bagaje autopropulsata</t>
  </si>
  <si>
    <t>Scari tractabile pasageri SH (2 buc)</t>
  </si>
  <si>
    <t xml:space="preserve">Autobuze de platforma </t>
  </si>
  <si>
    <t>Autobuze de platforma SH (2 buc)</t>
  </si>
  <si>
    <t>Proiect tehnic balizaj cat. I OACI la calea de rulare si platforma Alfa</t>
  </si>
  <si>
    <t>Extindere drumuri si platforme parcare auto</t>
  </si>
  <si>
    <t>Aparat control Rx cu tip instalat, cu tunel de mici dimensiuni</t>
  </si>
  <si>
    <t>Gherete de control PPF pentru terminal Non-Schengen (6 buc)</t>
  </si>
  <si>
    <t>Statii de emisie-receptie componente securitate (20 buc)</t>
  </si>
  <si>
    <t>SF + PT extindere capacitati aerogara Non-Schengen</t>
  </si>
  <si>
    <t>Scari avo autopropulsate (2 buc)</t>
  </si>
  <si>
    <t>Aparat de sudura electric monofazic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</si>
</sst>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"/>
    <numFmt numFmtId="183" formatCode="#,##0.0"/>
    <numFmt numFmtId="184" formatCode="#,##0.00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horizontal="right" vertical="top" wrapText="1"/>
    </xf>
    <xf numFmtId="3" fontId="1" fillId="2" borderId="2" xfId="0" applyNumberFormat="1" applyFont="1" applyFill="1" applyBorder="1" applyAlignment="1">
      <alignment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right" wrapText="1"/>
    </xf>
    <xf numFmtId="49" fontId="2" fillId="0" borderId="2" xfId="0" applyNumberFormat="1" applyFont="1" applyBorder="1" applyAlignment="1">
      <alignment horizontal="right" wrapText="1"/>
    </xf>
    <xf numFmtId="0" fontId="3" fillId="3" borderId="2" xfId="0" applyFont="1" applyFill="1" applyBorder="1" applyAlignment="1">
      <alignment horizontal="right" wrapText="1"/>
    </xf>
    <xf numFmtId="0" fontId="3" fillId="3" borderId="2" xfId="0" applyFont="1" applyFill="1" applyBorder="1" applyAlignment="1">
      <alignment vertical="top" wrapText="1"/>
    </xf>
    <xf numFmtId="49" fontId="3" fillId="3" borderId="2" xfId="0" applyNumberFormat="1" applyFont="1" applyFill="1" applyBorder="1" applyAlignment="1">
      <alignment horizontal="right" vertical="top" wrapText="1"/>
    </xf>
    <xf numFmtId="3" fontId="1" fillId="3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 wrapText="1"/>
    </xf>
    <xf numFmtId="0" fontId="2" fillId="0" borderId="2" xfId="0" applyFont="1" applyFill="1" applyBorder="1" applyAlignment="1" quotePrefix="1">
      <alignment vertical="top"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3" fillId="4" borderId="2" xfId="0" applyFont="1" applyFill="1" applyBorder="1" applyAlignment="1">
      <alignment horizontal="right" wrapText="1"/>
    </xf>
    <xf numFmtId="0" fontId="3" fillId="4" borderId="2" xfId="0" applyFont="1" applyFill="1" applyBorder="1" applyAlignment="1">
      <alignment vertical="top" wrapText="1"/>
    </xf>
    <xf numFmtId="49" fontId="3" fillId="4" borderId="2" xfId="0" applyNumberFormat="1" applyFont="1" applyFill="1" applyBorder="1" applyAlignment="1">
      <alignment horizontal="right" vertical="top" wrapText="1"/>
    </xf>
    <xf numFmtId="3" fontId="1" fillId="4" borderId="2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2" fillId="0" borderId="2" xfId="0" applyFont="1" applyBorder="1" applyAlignment="1" quotePrefix="1">
      <alignment vertical="top" wrapText="1"/>
    </xf>
    <xf numFmtId="0" fontId="3" fillId="0" borderId="2" xfId="0" applyFont="1" applyFill="1" applyBorder="1" applyAlignment="1">
      <alignment horizontal="right" wrapText="1"/>
    </xf>
    <xf numFmtId="49" fontId="3" fillId="0" borderId="2" xfId="0" applyNumberFormat="1" applyFont="1" applyFill="1" applyBorder="1" applyAlignment="1">
      <alignment horizontal="right" vertical="top" wrapText="1"/>
    </xf>
    <xf numFmtId="3" fontId="1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3" fillId="0" borderId="2" xfId="0" applyFont="1" applyFill="1" applyBorder="1" applyAlignment="1">
      <alignment vertical="top" wrapText="1"/>
    </xf>
    <xf numFmtId="3" fontId="0" fillId="0" borderId="2" xfId="0" applyNumberFormat="1" applyFont="1" applyBorder="1" applyAlignment="1">
      <alignment/>
    </xf>
    <xf numFmtId="0" fontId="2" fillId="0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right" wrapText="1"/>
    </xf>
    <xf numFmtId="0" fontId="2" fillId="3" borderId="2" xfId="0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1" fillId="0" borderId="2" xfId="0" applyNumberFormat="1" applyFont="1" applyBorder="1" applyAlignment="1">
      <alignment/>
    </xf>
    <xf numFmtId="3" fontId="0" fillId="3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0" fillId="0" borderId="2" xfId="0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3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/>
    </xf>
    <xf numFmtId="3" fontId="0" fillId="0" borderId="2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pane ySplit="8" topLeftCell="BM30" activePane="bottomLeft" state="frozen"/>
      <selection pane="topLeft" activeCell="A1" sqref="A1"/>
      <selection pane="bottomLeft" activeCell="F45" sqref="F45"/>
    </sheetView>
  </sheetViews>
  <sheetFormatPr defaultColWidth="9.140625" defaultRowHeight="12.75"/>
  <cols>
    <col min="1" max="1" width="4.421875" style="0" customWidth="1"/>
    <col min="2" max="2" width="34.28125" style="0" customWidth="1"/>
    <col min="3" max="3" width="3.8515625" style="0" customWidth="1"/>
    <col min="4" max="4" width="11.421875" style="0" customWidth="1"/>
    <col min="6" max="6" width="11.7109375" style="0" customWidth="1"/>
  </cols>
  <sheetData>
    <row r="1" spans="1:6" ht="12.75">
      <c r="A1" s="59" t="s">
        <v>93</v>
      </c>
      <c r="B1" s="59"/>
      <c r="C1" s="59"/>
      <c r="D1" s="59"/>
      <c r="E1" s="59"/>
      <c r="F1" s="59"/>
    </row>
    <row r="2" spans="1:6" ht="12.75">
      <c r="A2" s="59" t="s">
        <v>94</v>
      </c>
      <c r="B2" s="59"/>
      <c r="C2" s="59"/>
      <c r="D2" s="59"/>
      <c r="E2" s="59"/>
      <c r="F2" s="59"/>
    </row>
    <row r="3" spans="1:6" ht="12.75">
      <c r="A3" s="59" t="s">
        <v>0</v>
      </c>
      <c r="B3" s="59"/>
      <c r="C3" s="59"/>
      <c r="D3" s="59"/>
      <c r="E3" s="59"/>
      <c r="F3" s="59"/>
    </row>
    <row r="4" ht="12.75">
      <c r="F4" s="1" t="s">
        <v>1</v>
      </c>
    </row>
    <row r="5" spans="1:6" ht="19.5" customHeight="1">
      <c r="A5" s="60"/>
      <c r="B5" s="62" t="s">
        <v>2</v>
      </c>
      <c r="C5" s="64" t="s">
        <v>3</v>
      </c>
      <c r="D5" s="66" t="s">
        <v>129</v>
      </c>
      <c r="E5" s="57" t="s">
        <v>121</v>
      </c>
      <c r="F5" s="57" t="s">
        <v>122</v>
      </c>
    </row>
    <row r="6" spans="1:6" ht="35.25" customHeight="1">
      <c r="A6" s="61"/>
      <c r="B6" s="63"/>
      <c r="C6" s="65"/>
      <c r="D6" s="67"/>
      <c r="E6" s="58"/>
      <c r="F6" s="58"/>
    </row>
    <row r="7" spans="1:6" ht="12.75">
      <c r="A7" s="2" t="s">
        <v>4</v>
      </c>
      <c r="B7" s="2" t="s">
        <v>5</v>
      </c>
      <c r="C7" s="3" t="s">
        <v>6</v>
      </c>
      <c r="D7" s="4">
        <v>1</v>
      </c>
      <c r="E7" s="4">
        <v>2</v>
      </c>
      <c r="F7" s="4">
        <v>3</v>
      </c>
    </row>
    <row r="8" spans="1:6" ht="12.75">
      <c r="A8" s="5" t="s">
        <v>7</v>
      </c>
      <c r="B8" s="6" t="s">
        <v>107</v>
      </c>
      <c r="C8" s="7" t="s">
        <v>8</v>
      </c>
      <c r="D8" s="8">
        <v>7260000</v>
      </c>
      <c r="E8" s="8">
        <v>0</v>
      </c>
      <c r="F8" s="8">
        <v>7260000</v>
      </c>
    </row>
    <row r="9" spans="1:6" ht="12.75">
      <c r="A9" s="9">
        <v>1</v>
      </c>
      <c r="B9" s="10" t="s">
        <v>108</v>
      </c>
      <c r="C9" s="11" t="s">
        <v>9</v>
      </c>
      <c r="D9" s="34">
        <v>7250000</v>
      </c>
      <c r="E9" s="34">
        <v>0</v>
      </c>
      <c r="F9" s="34">
        <v>7250000</v>
      </c>
    </row>
    <row r="10" spans="1:6" ht="12.75">
      <c r="A10" s="9"/>
      <c r="B10" s="10" t="s">
        <v>10</v>
      </c>
      <c r="C10" s="11" t="s">
        <v>12</v>
      </c>
      <c r="D10" s="34">
        <v>2900000</v>
      </c>
      <c r="E10" s="34">
        <v>0</v>
      </c>
      <c r="F10" s="34">
        <v>2900000</v>
      </c>
    </row>
    <row r="11" spans="1:6" ht="12.75" customHeight="1">
      <c r="A11" s="12" t="s">
        <v>11</v>
      </c>
      <c r="B11" s="10" t="s">
        <v>101</v>
      </c>
      <c r="C11" s="11" t="s">
        <v>15</v>
      </c>
      <c r="D11" s="34">
        <v>1780000</v>
      </c>
      <c r="E11" s="34">
        <v>0</v>
      </c>
      <c r="F11" s="34">
        <v>1780000</v>
      </c>
    </row>
    <row r="12" spans="1:6" ht="12.75" customHeight="1">
      <c r="A12" s="12"/>
      <c r="B12" s="26" t="s">
        <v>102</v>
      </c>
      <c r="C12" s="11" t="s">
        <v>18</v>
      </c>
      <c r="D12" s="34">
        <v>1151000</v>
      </c>
      <c r="E12" s="34">
        <v>0</v>
      </c>
      <c r="F12" s="34">
        <v>1151000</v>
      </c>
    </row>
    <row r="13" spans="1:6" ht="12.75">
      <c r="A13" s="12"/>
      <c r="B13" s="26" t="s">
        <v>103</v>
      </c>
      <c r="C13" s="11" t="s">
        <v>20</v>
      </c>
      <c r="D13" s="34">
        <v>629000</v>
      </c>
      <c r="E13" s="34">
        <v>0</v>
      </c>
      <c r="F13" s="34">
        <v>629000</v>
      </c>
    </row>
    <row r="14" spans="1:6" ht="12.75">
      <c r="A14" s="12" t="s">
        <v>13</v>
      </c>
      <c r="B14" s="10" t="s">
        <v>14</v>
      </c>
      <c r="C14" s="13" t="s">
        <v>23</v>
      </c>
      <c r="D14" s="34">
        <v>1120000</v>
      </c>
      <c r="E14" s="34">
        <v>0</v>
      </c>
      <c r="F14" s="34">
        <v>1120000</v>
      </c>
    </row>
    <row r="15" spans="1:6" ht="12.75" customHeight="1">
      <c r="A15" s="12" t="s">
        <v>16</v>
      </c>
      <c r="B15" s="10" t="s">
        <v>17</v>
      </c>
      <c r="C15" s="11" t="s">
        <v>26</v>
      </c>
      <c r="D15" s="34">
        <v>4350000</v>
      </c>
      <c r="E15" s="34">
        <v>0</v>
      </c>
      <c r="F15" s="34">
        <v>4350000</v>
      </c>
    </row>
    <row r="16" spans="1:6" ht="12.75">
      <c r="A16" s="12"/>
      <c r="B16" s="10" t="s">
        <v>19</v>
      </c>
      <c r="C16" s="11" t="s">
        <v>29</v>
      </c>
      <c r="D16" s="34">
        <v>4350000</v>
      </c>
      <c r="E16" s="34">
        <v>0</v>
      </c>
      <c r="F16" s="34">
        <v>4350000</v>
      </c>
    </row>
    <row r="17" spans="1:6" ht="12.75">
      <c r="A17" s="12" t="s">
        <v>21</v>
      </c>
      <c r="B17" s="10" t="s">
        <v>22</v>
      </c>
      <c r="C17" s="11" t="s">
        <v>31</v>
      </c>
      <c r="D17" s="34">
        <v>0</v>
      </c>
      <c r="E17" s="34">
        <v>0</v>
      </c>
      <c r="F17" s="34">
        <v>0</v>
      </c>
    </row>
    <row r="18" spans="1:6" ht="12.75">
      <c r="A18" s="9" t="s">
        <v>24</v>
      </c>
      <c r="B18" s="10" t="s">
        <v>25</v>
      </c>
      <c r="C18" s="11" t="s">
        <v>33</v>
      </c>
      <c r="D18" s="34">
        <v>10000</v>
      </c>
      <c r="E18" s="34">
        <v>0</v>
      </c>
      <c r="F18" s="34">
        <v>10000</v>
      </c>
    </row>
    <row r="19" spans="1:6" ht="12.75">
      <c r="A19" s="9" t="s">
        <v>27</v>
      </c>
      <c r="B19" s="10" t="s">
        <v>28</v>
      </c>
      <c r="C19" s="11" t="s">
        <v>34</v>
      </c>
      <c r="D19" s="34">
        <v>0</v>
      </c>
      <c r="E19" s="34">
        <v>0</v>
      </c>
      <c r="F19" s="34">
        <v>0</v>
      </c>
    </row>
    <row r="20" spans="1:6" ht="12.75">
      <c r="A20" s="5" t="s">
        <v>30</v>
      </c>
      <c r="B20" s="31" t="s">
        <v>109</v>
      </c>
      <c r="C20" s="7" t="s">
        <v>35</v>
      </c>
      <c r="D20" s="8">
        <v>7259999.550000001</v>
      </c>
      <c r="E20" s="8">
        <v>0</v>
      </c>
      <c r="F20" s="8">
        <v>7259999.550000001</v>
      </c>
    </row>
    <row r="21" spans="1:6" ht="12.75" customHeight="1">
      <c r="A21" s="40" t="s">
        <v>32</v>
      </c>
      <c r="B21" s="33" t="s">
        <v>110</v>
      </c>
      <c r="C21" s="28" t="s">
        <v>37</v>
      </c>
      <c r="D21" s="45">
        <v>7184999.550000001</v>
      </c>
      <c r="E21" s="45">
        <v>0</v>
      </c>
      <c r="F21" s="45">
        <v>7184999.550000001</v>
      </c>
    </row>
    <row r="22" spans="1:6" ht="12.75">
      <c r="A22" s="27"/>
      <c r="B22" s="30" t="s">
        <v>92</v>
      </c>
      <c r="C22" s="28"/>
      <c r="D22" s="29"/>
      <c r="E22" s="29"/>
      <c r="F22" s="29"/>
    </row>
    <row r="23" spans="1:6" ht="12.75">
      <c r="A23" s="14" t="s">
        <v>11</v>
      </c>
      <c r="B23" s="15" t="s">
        <v>111</v>
      </c>
      <c r="C23" s="16" t="s">
        <v>38</v>
      </c>
      <c r="D23" s="17">
        <v>2799737</v>
      </c>
      <c r="E23" s="17">
        <v>0</v>
      </c>
      <c r="F23" s="17">
        <v>2799737</v>
      </c>
    </row>
    <row r="24" spans="1:6" ht="12.75">
      <c r="A24" s="18"/>
      <c r="B24" s="19" t="s">
        <v>106</v>
      </c>
      <c r="C24" s="20" t="s">
        <v>40</v>
      </c>
      <c r="D24" s="34">
        <v>1877737</v>
      </c>
      <c r="E24" s="34">
        <v>0</v>
      </c>
      <c r="F24" s="34">
        <v>1877737</v>
      </c>
    </row>
    <row r="25" spans="1:6" ht="12.75">
      <c r="A25" s="18"/>
      <c r="B25" s="19" t="s">
        <v>36</v>
      </c>
      <c r="C25" s="20" t="s">
        <v>42</v>
      </c>
      <c r="D25" s="34">
        <v>922000</v>
      </c>
      <c r="E25" s="34">
        <v>0</v>
      </c>
      <c r="F25" s="34">
        <v>922000</v>
      </c>
    </row>
    <row r="26" spans="1:6" ht="12.75">
      <c r="A26" s="14" t="s">
        <v>13</v>
      </c>
      <c r="B26" s="15" t="s">
        <v>112</v>
      </c>
      <c r="C26" s="16" t="s">
        <v>43</v>
      </c>
      <c r="D26" s="17">
        <v>3477106.55</v>
      </c>
      <c r="E26" s="17">
        <v>0</v>
      </c>
      <c r="F26" s="17">
        <v>3477106.55</v>
      </c>
    </row>
    <row r="27" spans="1:6" ht="12.75">
      <c r="A27" s="12"/>
      <c r="B27" s="10" t="s">
        <v>39</v>
      </c>
      <c r="C27" s="11" t="s">
        <v>45</v>
      </c>
      <c r="D27" s="34">
        <v>2732828</v>
      </c>
      <c r="E27" s="34">
        <v>0</v>
      </c>
      <c r="F27" s="34">
        <v>2732828</v>
      </c>
    </row>
    <row r="28" spans="1:6" ht="12.75">
      <c r="A28" s="12"/>
      <c r="B28" s="10" t="s">
        <v>41</v>
      </c>
      <c r="C28" s="11" t="s">
        <v>46</v>
      </c>
      <c r="D28" s="34">
        <v>532900.98</v>
      </c>
      <c r="E28" s="34">
        <v>0</v>
      </c>
      <c r="F28" s="34">
        <v>532900.98</v>
      </c>
    </row>
    <row r="29" spans="1:6" ht="12.75">
      <c r="A29" s="12"/>
      <c r="B29" s="10" t="s">
        <v>44</v>
      </c>
      <c r="C29" s="11" t="s">
        <v>48</v>
      </c>
      <c r="D29" s="34">
        <v>13529.55</v>
      </c>
      <c r="E29" s="34">
        <v>0</v>
      </c>
      <c r="F29" s="34">
        <v>13529.55</v>
      </c>
    </row>
    <row r="30" spans="1:6" ht="12.75" customHeight="1">
      <c r="A30" s="12"/>
      <c r="B30" s="10" t="s">
        <v>47</v>
      </c>
      <c r="C30" s="11" t="s">
        <v>49</v>
      </c>
      <c r="D30" s="34">
        <v>142954.72</v>
      </c>
      <c r="E30" s="34">
        <v>0</v>
      </c>
      <c r="F30" s="34">
        <v>142954.72</v>
      </c>
    </row>
    <row r="31" spans="1:6" ht="12.75">
      <c r="A31" s="12"/>
      <c r="B31" s="10" t="s">
        <v>104</v>
      </c>
      <c r="C31" s="11" t="s">
        <v>50</v>
      </c>
      <c r="D31" s="34">
        <v>48700</v>
      </c>
      <c r="E31" s="34">
        <v>0</v>
      </c>
      <c r="F31" s="34">
        <v>48700</v>
      </c>
    </row>
    <row r="32" spans="1:6" ht="12.75">
      <c r="A32" s="12"/>
      <c r="B32" s="10" t="s">
        <v>105</v>
      </c>
      <c r="C32" s="11" t="s">
        <v>51</v>
      </c>
      <c r="D32" s="34">
        <v>6194</v>
      </c>
      <c r="E32" s="34">
        <v>0</v>
      </c>
      <c r="F32" s="34">
        <v>6194</v>
      </c>
    </row>
    <row r="33" spans="1:6" ht="12.75">
      <c r="A33" s="36" t="s">
        <v>16</v>
      </c>
      <c r="B33" s="37" t="s">
        <v>52</v>
      </c>
      <c r="C33" s="38" t="s">
        <v>53</v>
      </c>
      <c r="D33" s="46">
        <v>623000</v>
      </c>
      <c r="E33" s="46">
        <v>0</v>
      </c>
      <c r="F33" s="46">
        <v>623000</v>
      </c>
    </row>
    <row r="34" spans="1:6" ht="12.75">
      <c r="A34" s="36" t="s">
        <v>21</v>
      </c>
      <c r="B34" s="37" t="s">
        <v>54</v>
      </c>
      <c r="C34" s="38" t="s">
        <v>55</v>
      </c>
      <c r="D34" s="46">
        <v>54656</v>
      </c>
      <c r="E34" s="46">
        <v>0</v>
      </c>
      <c r="F34" s="46">
        <v>54656</v>
      </c>
    </row>
    <row r="35" spans="1:6" ht="12.75">
      <c r="A35" s="36" t="s">
        <v>56</v>
      </c>
      <c r="B35" s="37" t="s">
        <v>95</v>
      </c>
      <c r="C35" s="38" t="s">
        <v>57</v>
      </c>
      <c r="D35" s="46">
        <v>35500</v>
      </c>
      <c r="E35" s="46">
        <v>0</v>
      </c>
      <c r="F35" s="46">
        <v>35500</v>
      </c>
    </row>
    <row r="36" spans="1:6" ht="12.75">
      <c r="A36" s="36" t="s">
        <v>96</v>
      </c>
      <c r="B36" s="37" t="s">
        <v>58</v>
      </c>
      <c r="C36" s="38" t="s">
        <v>59</v>
      </c>
      <c r="D36" s="46">
        <v>25000</v>
      </c>
      <c r="E36" s="46">
        <v>0</v>
      </c>
      <c r="F36" s="46">
        <v>25000</v>
      </c>
    </row>
    <row r="37" spans="1:6" ht="12.75">
      <c r="A37" s="36" t="s">
        <v>97</v>
      </c>
      <c r="B37" s="37" t="s">
        <v>98</v>
      </c>
      <c r="C37" s="38" t="s">
        <v>60</v>
      </c>
      <c r="D37" s="46">
        <v>170000</v>
      </c>
      <c r="E37" s="46">
        <v>0</v>
      </c>
      <c r="F37" s="46">
        <v>170000</v>
      </c>
    </row>
    <row r="38" spans="1:6" ht="12.75">
      <c r="A38" s="36" t="s">
        <v>99</v>
      </c>
      <c r="B38" s="37" t="s">
        <v>100</v>
      </c>
      <c r="C38" s="38" t="s">
        <v>61</v>
      </c>
      <c r="D38" s="46">
        <v>0</v>
      </c>
      <c r="E38" s="46">
        <v>0</v>
      </c>
      <c r="F38" s="46">
        <v>0</v>
      </c>
    </row>
    <row r="39" spans="1:6" ht="12.75">
      <c r="A39" s="39" t="s">
        <v>24</v>
      </c>
      <c r="B39" s="30" t="s">
        <v>63</v>
      </c>
      <c r="C39" s="20" t="s">
        <v>62</v>
      </c>
      <c r="D39" s="34">
        <v>75000</v>
      </c>
      <c r="E39" s="34">
        <v>0</v>
      </c>
      <c r="F39" s="34">
        <v>75000</v>
      </c>
    </row>
    <row r="40" spans="1:6" ht="12.75">
      <c r="A40" s="35" t="s">
        <v>27</v>
      </c>
      <c r="B40" s="30" t="s">
        <v>65</v>
      </c>
      <c r="C40" s="20" t="s">
        <v>64</v>
      </c>
      <c r="D40" s="34">
        <v>0</v>
      </c>
      <c r="E40" s="34">
        <v>0</v>
      </c>
      <c r="F40" s="34">
        <v>0</v>
      </c>
    </row>
    <row r="41" spans="1:6" ht="12.75">
      <c r="A41" s="5" t="s">
        <v>67</v>
      </c>
      <c r="B41" s="31" t="s">
        <v>113</v>
      </c>
      <c r="C41" s="7" t="s">
        <v>66</v>
      </c>
      <c r="D41" s="8">
        <v>0.44999999925494194</v>
      </c>
      <c r="E41" s="8">
        <v>0.44999999925494194</v>
      </c>
      <c r="F41" s="8">
        <v>0.44999999925494194</v>
      </c>
    </row>
    <row r="42" spans="1:6" s="25" customFormat="1" ht="13.5" customHeight="1">
      <c r="A42" s="21" t="s">
        <v>69</v>
      </c>
      <c r="B42" s="22" t="s">
        <v>70</v>
      </c>
      <c r="C42" s="23" t="s">
        <v>68</v>
      </c>
      <c r="D42" s="24">
        <v>3246000</v>
      </c>
      <c r="E42" s="24">
        <f>E43+E44+E45+E47</f>
        <v>3844000</v>
      </c>
      <c r="F42" s="24">
        <f>F43+F44+F45+F47</f>
        <v>7090000</v>
      </c>
    </row>
    <row r="43" spans="1:6" s="25" customFormat="1" ht="12.75">
      <c r="A43" s="9" t="s">
        <v>32</v>
      </c>
      <c r="B43" s="10" t="s">
        <v>114</v>
      </c>
      <c r="C43" s="11" t="s">
        <v>71</v>
      </c>
      <c r="D43" s="34">
        <v>1005000</v>
      </c>
      <c r="E43" s="34">
        <v>0</v>
      </c>
      <c r="F43" s="34">
        <f>620000+385000</f>
        <v>1005000</v>
      </c>
    </row>
    <row r="44" spans="1:6" s="25" customFormat="1" ht="12.75" customHeight="1">
      <c r="A44" s="9" t="s">
        <v>24</v>
      </c>
      <c r="B44" s="10" t="s">
        <v>72</v>
      </c>
      <c r="C44" s="11" t="s">
        <v>73</v>
      </c>
      <c r="D44" s="34">
        <v>2241000</v>
      </c>
      <c r="E44" s="34">
        <v>3844000</v>
      </c>
      <c r="F44" s="34">
        <f>1351000+612000+278000+3844000</f>
        <v>6085000</v>
      </c>
    </row>
    <row r="45" spans="1:6" s="25" customFormat="1" ht="12.75">
      <c r="A45" s="9" t="s">
        <v>27</v>
      </c>
      <c r="B45" s="10" t="s">
        <v>74</v>
      </c>
      <c r="C45" s="11" t="s">
        <v>75</v>
      </c>
      <c r="D45" s="34">
        <v>0</v>
      </c>
      <c r="E45" s="34">
        <v>0</v>
      </c>
      <c r="F45" s="34">
        <v>0</v>
      </c>
    </row>
    <row r="46" spans="1:6" s="25" customFormat="1" ht="12.75">
      <c r="A46" s="9"/>
      <c r="B46" s="26" t="s">
        <v>76</v>
      </c>
      <c r="C46" s="11" t="s">
        <v>77</v>
      </c>
      <c r="D46" s="34">
        <v>0</v>
      </c>
      <c r="E46" s="34">
        <v>0</v>
      </c>
      <c r="F46" s="34">
        <v>0</v>
      </c>
    </row>
    <row r="47" spans="1:6" s="25" customFormat="1" ht="12.75">
      <c r="A47" s="9" t="s">
        <v>78</v>
      </c>
      <c r="B47" s="10" t="s">
        <v>79</v>
      </c>
      <c r="C47" s="11" t="s">
        <v>80</v>
      </c>
      <c r="D47" s="34">
        <v>0</v>
      </c>
      <c r="E47" s="34">
        <v>0</v>
      </c>
      <c r="F47" s="34">
        <v>0</v>
      </c>
    </row>
    <row r="48" spans="1:6" s="25" customFormat="1" ht="15" customHeight="1">
      <c r="A48" s="21" t="s">
        <v>81</v>
      </c>
      <c r="B48" s="22" t="s">
        <v>82</v>
      </c>
      <c r="C48" s="23" t="s">
        <v>83</v>
      </c>
      <c r="D48" s="24">
        <v>3246000</v>
      </c>
      <c r="E48" s="24">
        <f>E42</f>
        <v>3844000</v>
      </c>
      <c r="F48" s="24">
        <f>F42</f>
        <v>7090000</v>
      </c>
    </row>
    <row r="49" spans="1:6" s="25" customFormat="1" ht="12.75">
      <c r="A49" s="9" t="s">
        <v>32</v>
      </c>
      <c r="B49" s="10" t="s">
        <v>84</v>
      </c>
      <c r="C49" s="11" t="s">
        <v>85</v>
      </c>
      <c r="D49" s="34">
        <v>2626000</v>
      </c>
      <c r="E49" s="34">
        <f>E48-E50</f>
        <v>3844000</v>
      </c>
      <c r="F49" s="34">
        <f>F48-F50</f>
        <v>6470000</v>
      </c>
    </row>
    <row r="50" spans="1:6" s="25" customFormat="1" ht="12.75" customHeight="1">
      <c r="A50" s="9" t="s">
        <v>24</v>
      </c>
      <c r="B50" s="10" t="s">
        <v>86</v>
      </c>
      <c r="C50" s="11" t="s">
        <v>87</v>
      </c>
      <c r="D50" s="34">
        <v>620000</v>
      </c>
      <c r="E50" s="34">
        <f>E51</f>
        <v>0</v>
      </c>
      <c r="F50" s="34">
        <f>F51</f>
        <v>620000</v>
      </c>
    </row>
    <row r="51" spans="1:6" s="25" customFormat="1" ht="12.75">
      <c r="A51" s="9"/>
      <c r="B51" s="26" t="s">
        <v>76</v>
      </c>
      <c r="C51" s="11" t="s">
        <v>88</v>
      </c>
      <c r="D51" s="34">
        <v>620000</v>
      </c>
      <c r="E51" s="34">
        <v>0</v>
      </c>
      <c r="F51" s="34">
        <v>620000</v>
      </c>
    </row>
    <row r="52" spans="1:6" s="25" customFormat="1" ht="12.75">
      <c r="A52" s="21" t="s">
        <v>89</v>
      </c>
      <c r="B52" s="22" t="s">
        <v>90</v>
      </c>
      <c r="C52" s="23" t="s">
        <v>91</v>
      </c>
      <c r="D52" s="24">
        <v>0</v>
      </c>
      <c r="E52" s="24">
        <v>0</v>
      </c>
      <c r="F52" s="24">
        <v>0</v>
      </c>
    </row>
    <row r="53" spans="1:4" s="25" customFormat="1" ht="12.75">
      <c r="A53" s="41"/>
      <c r="B53" s="42"/>
      <c r="C53" s="43"/>
      <c r="D53" s="44"/>
    </row>
  </sheetData>
  <mergeCells count="9">
    <mergeCell ref="E5:E6"/>
    <mergeCell ref="A1:F1"/>
    <mergeCell ref="A2:F2"/>
    <mergeCell ref="A3:F3"/>
    <mergeCell ref="F5:F6"/>
    <mergeCell ref="A5:A6"/>
    <mergeCell ref="B5:B6"/>
    <mergeCell ref="C5:C6"/>
    <mergeCell ref="D5:D6"/>
  </mergeCells>
  <printOptions/>
  <pageMargins left="1.37" right="0.24" top="1.54" bottom="0.53" header="0.7" footer="0.22"/>
  <pageSetup horizontalDpi="300" verticalDpi="300" orientation="portrait" paperSize="9" r:id="rId1"/>
  <headerFooter alignWithMargins="0">
    <oddHeader>&amp;RAnexa nr. 1-51b la H.C.J.M. nr.84/22.06.2011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A5" sqref="A5:G5"/>
    </sheetView>
  </sheetViews>
  <sheetFormatPr defaultColWidth="9.140625" defaultRowHeight="12.75"/>
  <cols>
    <col min="1" max="1" width="5.28125" style="0" customWidth="1"/>
    <col min="2" max="2" width="40.8515625" style="0" customWidth="1"/>
    <col min="3" max="3" width="8.8515625" style="0" customWidth="1"/>
  </cols>
  <sheetData>
    <row r="1" ht="12.75">
      <c r="B1" s="32"/>
    </row>
    <row r="2" spans="1:7" ht="12.75">
      <c r="A2" s="59" t="s">
        <v>132</v>
      </c>
      <c r="B2" s="59"/>
      <c r="C2" s="59"/>
      <c r="D2" s="59"/>
      <c r="E2" s="59"/>
      <c r="F2" s="59"/>
      <c r="G2" s="59"/>
    </row>
    <row r="3" spans="1:7" ht="12.75">
      <c r="A3" s="59" t="s">
        <v>133</v>
      </c>
      <c r="B3" s="59"/>
      <c r="C3" s="59"/>
      <c r="D3" s="59"/>
      <c r="E3" s="59"/>
      <c r="F3" s="59"/>
      <c r="G3" s="59"/>
    </row>
    <row r="4" spans="1:7" ht="12.75">
      <c r="A4" s="59" t="s">
        <v>120</v>
      </c>
      <c r="B4" s="59"/>
      <c r="C4" s="59"/>
      <c r="D4" s="59"/>
      <c r="E4" s="59"/>
      <c r="F4" s="59"/>
      <c r="G4" s="59"/>
    </row>
    <row r="5" spans="1:7" ht="12.75">
      <c r="A5" s="68" t="s">
        <v>115</v>
      </c>
      <c r="B5" s="68"/>
      <c r="C5" s="68"/>
      <c r="D5" s="68"/>
      <c r="E5" s="68"/>
      <c r="F5" s="68"/>
      <c r="G5" s="68"/>
    </row>
    <row r="10" ht="12.75">
      <c r="C10" s="1"/>
    </row>
    <row r="11" spans="1:7" ht="19.5" customHeight="1">
      <c r="A11" s="57" t="s">
        <v>116</v>
      </c>
      <c r="B11" s="57" t="s">
        <v>117</v>
      </c>
      <c r="C11" s="57" t="s">
        <v>126</v>
      </c>
      <c r="D11" s="57" t="s">
        <v>121</v>
      </c>
      <c r="E11" s="57" t="s">
        <v>122</v>
      </c>
      <c r="F11" s="70" t="s">
        <v>134</v>
      </c>
      <c r="G11" s="71"/>
    </row>
    <row r="12" spans="1:7" ht="31.5" customHeight="1">
      <c r="A12" s="58"/>
      <c r="B12" s="58"/>
      <c r="C12" s="58"/>
      <c r="D12" s="58"/>
      <c r="E12" s="58"/>
      <c r="F12" s="72" t="s">
        <v>127</v>
      </c>
      <c r="G12" s="73" t="s">
        <v>128</v>
      </c>
    </row>
    <row r="13" spans="1:7" ht="12.75">
      <c r="A13" s="48" t="s">
        <v>4</v>
      </c>
      <c r="B13" s="49" t="s">
        <v>5</v>
      </c>
      <c r="C13" s="48">
        <v>1</v>
      </c>
      <c r="D13" s="48">
        <v>2</v>
      </c>
      <c r="E13" s="48" t="s">
        <v>123</v>
      </c>
      <c r="F13" s="48">
        <v>4</v>
      </c>
      <c r="G13" s="48">
        <v>5</v>
      </c>
    </row>
    <row r="14" spans="1:7" ht="12.75">
      <c r="A14" s="48"/>
      <c r="B14" s="49"/>
      <c r="C14" s="48"/>
      <c r="D14" s="48"/>
      <c r="E14" s="48"/>
      <c r="F14" s="56"/>
      <c r="G14" s="56"/>
    </row>
    <row r="15" spans="1:7" ht="12.75">
      <c r="A15" s="51"/>
      <c r="B15" s="54" t="s">
        <v>135</v>
      </c>
      <c r="C15" s="52">
        <f>SUM(C16:C44)</f>
        <v>2626000</v>
      </c>
      <c r="D15" s="52">
        <f>SUM(D16:D44)</f>
        <v>3844000</v>
      </c>
      <c r="E15" s="52">
        <f>SUM(E16:E44)</f>
        <v>6470000</v>
      </c>
      <c r="F15" s="52">
        <f>SUM(F16:F44)</f>
        <v>6085000</v>
      </c>
      <c r="G15" s="52">
        <f>SUM(G16:G44)</f>
        <v>385000</v>
      </c>
    </row>
    <row r="16" spans="1:7" s="69" customFormat="1" ht="12.75">
      <c r="A16" s="55"/>
      <c r="B16" s="50"/>
      <c r="C16" s="47"/>
      <c r="D16" s="47"/>
      <c r="E16" s="47"/>
      <c r="F16" s="75"/>
      <c r="G16" s="74"/>
    </row>
    <row r="17" spans="1:7" s="69" customFormat="1" ht="25.5">
      <c r="A17" s="55">
        <v>1</v>
      </c>
      <c r="B17" s="50" t="s">
        <v>136</v>
      </c>
      <c r="C17" s="47">
        <v>1179000</v>
      </c>
      <c r="D17" s="47">
        <v>0</v>
      </c>
      <c r="E17" s="47">
        <f>C17+D17</f>
        <v>1179000</v>
      </c>
      <c r="F17" s="75">
        <f>E17-G17</f>
        <v>1179000</v>
      </c>
      <c r="G17" s="74">
        <v>0</v>
      </c>
    </row>
    <row r="18" spans="1:7" s="69" customFormat="1" ht="25.5">
      <c r="A18" s="55">
        <v>2</v>
      </c>
      <c r="B18" s="50" t="s">
        <v>137</v>
      </c>
      <c r="C18" s="47">
        <v>30000</v>
      </c>
      <c r="D18" s="47">
        <v>0</v>
      </c>
      <c r="E18" s="47">
        <f>C18+D18</f>
        <v>30000</v>
      </c>
      <c r="F18" s="75">
        <f aca="true" t="shared" si="0" ref="F18:F44">E18-G18</f>
        <v>30000</v>
      </c>
      <c r="G18" s="74">
        <v>0</v>
      </c>
    </row>
    <row r="19" spans="1:7" s="69" customFormat="1" ht="25.5">
      <c r="A19" s="55">
        <v>3</v>
      </c>
      <c r="B19" s="50" t="s">
        <v>138</v>
      </c>
      <c r="C19" s="47">
        <v>37000</v>
      </c>
      <c r="D19" s="47">
        <v>0</v>
      </c>
      <c r="E19" s="47">
        <f>C19+D19</f>
        <v>37000</v>
      </c>
      <c r="F19" s="75">
        <f t="shared" si="0"/>
        <v>37000</v>
      </c>
      <c r="G19" s="74">
        <v>0</v>
      </c>
    </row>
    <row r="20" spans="1:7" s="69" customFormat="1" ht="12.75">
      <c r="A20" s="55">
        <v>4</v>
      </c>
      <c r="B20" s="50" t="s">
        <v>139</v>
      </c>
      <c r="C20" s="47">
        <v>25000</v>
      </c>
      <c r="D20" s="47">
        <v>0</v>
      </c>
      <c r="E20" s="47">
        <f>C20+D20</f>
        <v>25000</v>
      </c>
      <c r="F20" s="75">
        <f t="shared" si="0"/>
        <v>25000</v>
      </c>
      <c r="G20" s="74">
        <v>0</v>
      </c>
    </row>
    <row r="21" spans="1:7" s="69" customFormat="1" ht="12.75">
      <c r="A21" s="55">
        <v>5</v>
      </c>
      <c r="B21" s="50" t="s">
        <v>140</v>
      </c>
      <c r="C21" s="47">
        <v>30000</v>
      </c>
      <c r="D21" s="47">
        <v>0</v>
      </c>
      <c r="E21" s="47">
        <f>C21+D21</f>
        <v>30000</v>
      </c>
      <c r="F21" s="75">
        <f t="shared" si="0"/>
        <v>30000</v>
      </c>
      <c r="G21" s="74">
        <v>0</v>
      </c>
    </row>
    <row r="22" spans="1:7" s="69" customFormat="1" ht="12.75">
      <c r="A22" s="55">
        <v>6</v>
      </c>
      <c r="B22" s="50" t="s">
        <v>148</v>
      </c>
      <c r="C22" s="47">
        <v>220000</v>
      </c>
      <c r="D22" s="47">
        <v>650000</v>
      </c>
      <c r="E22" s="47">
        <f>C22+D22</f>
        <v>870000</v>
      </c>
      <c r="F22" s="75">
        <f t="shared" si="0"/>
        <v>870000</v>
      </c>
      <c r="G22" s="74">
        <v>0</v>
      </c>
    </row>
    <row r="23" spans="1:7" s="69" customFormat="1" ht="38.25">
      <c r="A23" s="55">
        <v>7</v>
      </c>
      <c r="B23" s="50" t="s">
        <v>141</v>
      </c>
      <c r="C23" s="47">
        <v>5000</v>
      </c>
      <c r="D23" s="47">
        <v>0</v>
      </c>
      <c r="E23" s="47">
        <f aca="true" t="shared" si="1" ref="E23:E44">C23+D23</f>
        <v>5000</v>
      </c>
      <c r="F23" s="75">
        <f t="shared" si="0"/>
        <v>5000</v>
      </c>
      <c r="G23" s="74">
        <v>0</v>
      </c>
    </row>
    <row r="24" spans="1:7" s="69" customFormat="1" ht="12.75">
      <c r="A24" s="55">
        <v>8</v>
      </c>
      <c r="B24" s="50" t="s">
        <v>142</v>
      </c>
      <c r="C24" s="47">
        <v>60000</v>
      </c>
      <c r="D24" s="47">
        <v>0</v>
      </c>
      <c r="E24" s="47">
        <f t="shared" si="1"/>
        <v>60000</v>
      </c>
      <c r="F24" s="75">
        <f t="shared" si="0"/>
        <v>60000</v>
      </c>
      <c r="G24" s="74">
        <v>0</v>
      </c>
    </row>
    <row r="25" spans="1:7" s="69" customFormat="1" ht="12.75">
      <c r="A25" s="55">
        <v>9</v>
      </c>
      <c r="B25" s="50" t="s">
        <v>124</v>
      </c>
      <c r="C25" s="47">
        <v>18000</v>
      </c>
      <c r="D25" s="47">
        <v>0</v>
      </c>
      <c r="E25" s="47">
        <f t="shared" si="1"/>
        <v>18000</v>
      </c>
      <c r="F25" s="75">
        <f t="shared" si="0"/>
        <v>18000</v>
      </c>
      <c r="G25" s="74">
        <v>0</v>
      </c>
    </row>
    <row r="26" spans="1:7" s="69" customFormat="1" ht="12.75">
      <c r="A26" s="55">
        <v>10</v>
      </c>
      <c r="B26" s="50" t="s">
        <v>143</v>
      </c>
      <c r="C26" s="47">
        <v>8000</v>
      </c>
      <c r="D26" s="47">
        <v>0</v>
      </c>
      <c r="E26" s="47">
        <f t="shared" si="1"/>
        <v>8000</v>
      </c>
      <c r="F26" s="75">
        <f t="shared" si="0"/>
        <v>8000</v>
      </c>
      <c r="G26" s="74">
        <v>0</v>
      </c>
    </row>
    <row r="27" spans="1:7" s="69" customFormat="1" ht="12.75">
      <c r="A27" s="55">
        <v>11</v>
      </c>
      <c r="B27" s="50" t="s">
        <v>157</v>
      </c>
      <c r="C27" s="47">
        <v>2000</v>
      </c>
      <c r="D27" s="47">
        <v>0</v>
      </c>
      <c r="E27" s="47">
        <f t="shared" si="1"/>
        <v>2000</v>
      </c>
      <c r="F27" s="75">
        <f t="shared" si="0"/>
        <v>2000</v>
      </c>
      <c r="G27" s="74">
        <v>0</v>
      </c>
    </row>
    <row r="28" spans="1:7" s="69" customFormat="1" ht="12.75">
      <c r="A28" s="55">
        <v>12</v>
      </c>
      <c r="B28" s="50" t="s">
        <v>144</v>
      </c>
      <c r="C28" s="47">
        <v>6000</v>
      </c>
      <c r="D28" s="47">
        <v>0</v>
      </c>
      <c r="E28" s="47">
        <f t="shared" si="1"/>
        <v>6000</v>
      </c>
      <c r="F28" s="75">
        <f t="shared" si="0"/>
        <v>6000</v>
      </c>
      <c r="G28" s="74">
        <v>0</v>
      </c>
    </row>
    <row r="29" spans="1:7" s="69" customFormat="1" ht="25.5">
      <c r="A29" s="55">
        <v>13</v>
      </c>
      <c r="B29" s="50" t="s">
        <v>145</v>
      </c>
      <c r="C29" s="47">
        <v>9000</v>
      </c>
      <c r="D29" s="47">
        <v>0</v>
      </c>
      <c r="E29" s="47">
        <f t="shared" si="1"/>
        <v>9000</v>
      </c>
      <c r="F29" s="75">
        <f t="shared" si="0"/>
        <v>9000</v>
      </c>
      <c r="G29" s="74">
        <v>0</v>
      </c>
    </row>
    <row r="30" spans="1:7" s="69" customFormat="1" ht="12.75">
      <c r="A30" s="55">
        <v>14</v>
      </c>
      <c r="B30" s="50" t="s">
        <v>146</v>
      </c>
      <c r="C30" s="47">
        <v>280000</v>
      </c>
      <c r="D30" s="47">
        <v>0</v>
      </c>
      <c r="E30" s="47">
        <f t="shared" si="1"/>
        <v>280000</v>
      </c>
      <c r="F30" s="75">
        <f t="shared" si="0"/>
        <v>280000</v>
      </c>
      <c r="G30" s="74">
        <v>0</v>
      </c>
    </row>
    <row r="31" spans="1:7" s="69" customFormat="1" ht="12.75">
      <c r="A31" s="55">
        <v>15</v>
      </c>
      <c r="B31" s="50" t="s">
        <v>147</v>
      </c>
      <c r="C31" s="47">
        <v>40000</v>
      </c>
      <c r="D31" s="47">
        <v>0</v>
      </c>
      <c r="E31" s="47">
        <f t="shared" si="1"/>
        <v>40000</v>
      </c>
      <c r="F31" s="75">
        <f t="shared" si="0"/>
        <v>40000</v>
      </c>
      <c r="G31" s="74">
        <v>0</v>
      </c>
    </row>
    <row r="32" spans="1:7" s="69" customFormat="1" ht="12.75">
      <c r="A32" s="55">
        <v>16</v>
      </c>
      <c r="B32" s="50" t="s">
        <v>149</v>
      </c>
      <c r="C32" s="47">
        <v>90000</v>
      </c>
      <c r="D32" s="47">
        <v>0</v>
      </c>
      <c r="E32" s="47">
        <f t="shared" si="1"/>
        <v>90000</v>
      </c>
      <c r="F32" s="75">
        <f t="shared" si="0"/>
        <v>90000</v>
      </c>
      <c r="G32" s="74">
        <v>0</v>
      </c>
    </row>
    <row r="33" spans="1:7" s="69" customFormat="1" ht="12.75">
      <c r="A33" s="55">
        <v>17</v>
      </c>
      <c r="B33" s="50" t="s">
        <v>125</v>
      </c>
      <c r="C33" s="47">
        <v>29000</v>
      </c>
      <c r="D33" s="47">
        <v>0</v>
      </c>
      <c r="E33" s="47">
        <f t="shared" si="1"/>
        <v>29000</v>
      </c>
      <c r="F33" s="75">
        <f t="shared" si="0"/>
        <v>29000</v>
      </c>
      <c r="G33" s="74">
        <v>0</v>
      </c>
    </row>
    <row r="34" spans="1:7" s="69" customFormat="1" ht="25.5">
      <c r="A34" s="55">
        <v>18</v>
      </c>
      <c r="B34" s="50" t="s">
        <v>118</v>
      </c>
      <c r="C34" s="47">
        <v>9000</v>
      </c>
      <c r="D34" s="47">
        <v>0</v>
      </c>
      <c r="E34" s="47">
        <f t="shared" si="1"/>
        <v>9000</v>
      </c>
      <c r="F34" s="75">
        <f t="shared" si="0"/>
        <v>9000</v>
      </c>
      <c r="G34" s="74">
        <v>0</v>
      </c>
    </row>
    <row r="35" spans="1:7" s="69" customFormat="1" ht="25.5">
      <c r="A35" s="55">
        <v>19</v>
      </c>
      <c r="B35" s="50" t="s">
        <v>150</v>
      </c>
      <c r="C35" s="47">
        <v>31000</v>
      </c>
      <c r="D35" s="47">
        <v>0</v>
      </c>
      <c r="E35" s="47">
        <f t="shared" si="1"/>
        <v>31000</v>
      </c>
      <c r="F35" s="75">
        <f t="shared" si="0"/>
        <v>31000</v>
      </c>
      <c r="G35" s="74">
        <v>0</v>
      </c>
    </row>
    <row r="36" spans="1:7" s="69" customFormat="1" ht="12.75">
      <c r="A36" s="55">
        <v>20</v>
      </c>
      <c r="B36" s="50" t="s">
        <v>119</v>
      </c>
      <c r="C36" s="47">
        <v>3000</v>
      </c>
      <c r="D36" s="47">
        <v>0</v>
      </c>
      <c r="E36" s="47">
        <f t="shared" si="1"/>
        <v>3000</v>
      </c>
      <c r="F36" s="75">
        <f t="shared" si="0"/>
        <v>3000</v>
      </c>
      <c r="G36" s="74">
        <v>0</v>
      </c>
    </row>
    <row r="37" spans="1:7" s="69" customFormat="1" ht="12.75">
      <c r="A37" s="55">
        <v>21</v>
      </c>
      <c r="B37" s="50" t="s">
        <v>151</v>
      </c>
      <c r="C37" s="47">
        <v>100000</v>
      </c>
      <c r="D37" s="47">
        <v>300000</v>
      </c>
      <c r="E37" s="47">
        <f t="shared" si="1"/>
        <v>400000</v>
      </c>
      <c r="F37" s="75">
        <f t="shared" si="0"/>
        <v>400000</v>
      </c>
      <c r="G37" s="74">
        <v>0</v>
      </c>
    </row>
    <row r="38" spans="1:7" s="69" customFormat="1" ht="25.5">
      <c r="A38" s="55">
        <v>22</v>
      </c>
      <c r="B38" s="50" t="s">
        <v>152</v>
      </c>
      <c r="C38" s="47">
        <v>250000</v>
      </c>
      <c r="D38" s="47">
        <v>0</v>
      </c>
      <c r="E38" s="47">
        <f t="shared" si="1"/>
        <v>250000</v>
      </c>
      <c r="F38" s="75">
        <f t="shared" si="0"/>
        <v>0</v>
      </c>
      <c r="G38" s="74">
        <v>250000</v>
      </c>
    </row>
    <row r="39" spans="1:7" s="69" customFormat="1" ht="25.5">
      <c r="A39" s="55">
        <v>23</v>
      </c>
      <c r="B39" s="50" t="s">
        <v>153</v>
      </c>
      <c r="C39" s="47">
        <v>80000</v>
      </c>
      <c r="D39" s="47">
        <v>0</v>
      </c>
      <c r="E39" s="47">
        <f t="shared" si="1"/>
        <v>80000</v>
      </c>
      <c r="F39" s="75">
        <f t="shared" si="0"/>
        <v>0</v>
      </c>
      <c r="G39" s="74">
        <v>80000</v>
      </c>
    </row>
    <row r="40" spans="1:7" s="69" customFormat="1" ht="25.5">
      <c r="A40" s="55">
        <v>24</v>
      </c>
      <c r="B40" s="50" t="s">
        <v>154</v>
      </c>
      <c r="C40" s="47">
        <v>55000</v>
      </c>
      <c r="D40" s="47">
        <v>0</v>
      </c>
      <c r="E40" s="47">
        <f t="shared" si="1"/>
        <v>55000</v>
      </c>
      <c r="F40" s="75">
        <f t="shared" si="0"/>
        <v>0</v>
      </c>
      <c r="G40" s="74">
        <v>55000</v>
      </c>
    </row>
    <row r="41" spans="1:7" s="69" customFormat="1" ht="25.5">
      <c r="A41" s="55">
        <v>25</v>
      </c>
      <c r="B41" s="50" t="s">
        <v>155</v>
      </c>
      <c r="C41" s="47">
        <v>30000</v>
      </c>
      <c r="D41" s="47">
        <v>0</v>
      </c>
      <c r="E41" s="47">
        <f t="shared" si="1"/>
        <v>30000</v>
      </c>
      <c r="F41" s="75">
        <f t="shared" si="0"/>
        <v>30000</v>
      </c>
      <c r="G41" s="74">
        <v>0</v>
      </c>
    </row>
    <row r="42" spans="1:7" s="69" customFormat="1" ht="12.75">
      <c r="A42" s="55">
        <v>26</v>
      </c>
      <c r="B42" s="50" t="s">
        <v>156</v>
      </c>
      <c r="C42" s="47">
        <v>0</v>
      </c>
      <c r="D42" s="47">
        <v>920000</v>
      </c>
      <c r="E42" s="47">
        <f t="shared" si="1"/>
        <v>920000</v>
      </c>
      <c r="F42" s="75">
        <f t="shared" si="0"/>
        <v>920000</v>
      </c>
      <c r="G42" s="74">
        <v>0</v>
      </c>
    </row>
    <row r="43" spans="1:7" ht="25.5">
      <c r="A43" s="55">
        <v>27</v>
      </c>
      <c r="B43" s="50" t="s">
        <v>130</v>
      </c>
      <c r="C43" s="47">
        <v>0</v>
      </c>
      <c r="D43" s="47">
        <v>300000</v>
      </c>
      <c r="E43" s="47">
        <f t="shared" si="1"/>
        <v>300000</v>
      </c>
      <c r="F43" s="75">
        <f t="shared" si="0"/>
        <v>300000</v>
      </c>
      <c r="G43" s="74">
        <v>0</v>
      </c>
    </row>
    <row r="44" spans="1:7" ht="12.75">
      <c r="A44" s="55">
        <v>28</v>
      </c>
      <c r="B44" s="50" t="s">
        <v>131</v>
      </c>
      <c r="C44" s="47">
        <v>0</v>
      </c>
      <c r="D44" s="47">
        <v>1674000</v>
      </c>
      <c r="E44" s="47">
        <f t="shared" si="1"/>
        <v>1674000</v>
      </c>
      <c r="F44" s="75">
        <f t="shared" si="0"/>
        <v>1674000</v>
      </c>
      <c r="G44" s="74">
        <v>0</v>
      </c>
    </row>
    <row r="47" ht="12.75">
      <c r="B47" s="53"/>
    </row>
    <row r="48" ht="12.75">
      <c r="B48" s="53"/>
    </row>
  </sheetData>
  <mergeCells count="10">
    <mergeCell ref="F11:G11"/>
    <mergeCell ref="A2:G2"/>
    <mergeCell ref="A3:G3"/>
    <mergeCell ref="A4:G4"/>
    <mergeCell ref="A5:G5"/>
    <mergeCell ref="D11:D12"/>
    <mergeCell ref="E11:E12"/>
    <mergeCell ref="A11:A12"/>
    <mergeCell ref="B11:B12"/>
    <mergeCell ref="C11:C12"/>
  </mergeCells>
  <printOptions/>
  <pageMargins left="0.81" right="0.24" top="1.1" bottom="0.38" header="0.74" footer="0.37"/>
  <pageSetup horizontalDpi="600" verticalDpi="600" orientation="portrait" paperSize="9" r:id="rId1"/>
  <headerFooter alignWithMargins="0">
    <oddHeader>&amp;RAnexa nr. 2-51b la HCJM
nr. 84/22.06.2011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Gyorfi.Maria</cp:lastModifiedBy>
  <cp:lastPrinted>2011-07-06T11:44:10Z</cp:lastPrinted>
  <dcterms:created xsi:type="dcterms:W3CDTF">1996-10-14T23:33:28Z</dcterms:created>
  <dcterms:modified xsi:type="dcterms:W3CDTF">2011-07-06T11:44:43Z</dcterms:modified>
  <cp:category/>
  <cp:version/>
  <cp:contentType/>
  <cp:contentStatus/>
</cp:coreProperties>
</file>