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anexa 8a" sheetId="1" r:id="rId1"/>
  </sheets>
  <definedNames>
    <definedName name="_xlnm._FilterDatabase" localSheetId="0" hidden="1">'anexa 8a'!$A$3:$H$3</definedName>
    <definedName name="_xlnm.Print_Titles" localSheetId="0">'anexa 8a'!$2:$3</definedName>
  </definedNames>
  <calcPr fullCalcOnLoad="1"/>
</workbook>
</file>

<file path=xl/sharedStrings.xml><?xml version="1.0" encoding="utf-8"?>
<sst xmlns="http://schemas.openxmlformats.org/spreadsheetml/2006/main" count="112" uniqueCount="108">
  <si>
    <t>Nr. crt.</t>
  </si>
  <si>
    <t>Unitate / Obiectiv</t>
  </si>
  <si>
    <t>Denumirea lucrării</t>
  </si>
  <si>
    <t>1</t>
  </si>
  <si>
    <t>3</t>
  </si>
  <si>
    <t xml:space="preserve">CONSILIUL JUDETEAN MURES   </t>
  </si>
  <si>
    <t>CAPITOL 51</t>
  </si>
  <si>
    <t>Sediul administrativ</t>
  </si>
  <si>
    <t>Reparaţii boltă şi restaurare hol la intrarea principală</t>
  </si>
  <si>
    <t>Reparaţii instalaţii electrice</t>
  </si>
  <si>
    <t>Reparaţii exterioare</t>
  </si>
  <si>
    <t xml:space="preserve">Imobil str. Primăriei nr.2  </t>
  </si>
  <si>
    <t xml:space="preserve">Reparaţii tâmplărie </t>
  </si>
  <si>
    <t>Autovehicule, calculatoare,imprimante, copiatoare, centrală termică</t>
  </si>
  <si>
    <t>Reparaţii curente</t>
  </si>
  <si>
    <t>SERVICIUL PUBLIC de PAZĂ a OBIECTIVELOR de INTERES JUDEŢEAN MUREŞ</t>
  </si>
  <si>
    <t>Igienizări</t>
  </si>
  <si>
    <t>CENTRUL ŞCOLAR PENTRU EDUCAŢIE INCLUZIVĂ NR.1</t>
  </si>
  <si>
    <t>Clădirea Centrului Şcolar ptr. Educaţie Incluzivă nr.1</t>
  </si>
  <si>
    <t>Igienizare bloc alimentar şi grupuri sanitare</t>
  </si>
  <si>
    <t>Reparaţii mijloc de transport elevi</t>
  </si>
  <si>
    <t>CENTRUL ŞCOLAR PENTRU EDUCAŢIE INCLUZIVĂ NR.2</t>
  </si>
  <si>
    <t>CENTRUL ŞCOLAR DE EDUCAŢIE INCLUZIVĂ NR.3 S.A.M. REGHIN</t>
  </si>
  <si>
    <t>Clădirea şcolii</t>
  </si>
  <si>
    <t xml:space="preserve">UNITATI  DE  CULTURA      </t>
  </si>
  <si>
    <t>Ansamblul Artistic Profesionist "Mureşul"</t>
  </si>
  <si>
    <t>Sală spectacole B-dul 1848</t>
  </si>
  <si>
    <t>Zugrăvit hol, tavan fals, lambriuri</t>
  </si>
  <si>
    <t>Autocar</t>
  </si>
  <si>
    <t>Reparaţii sistem frânare, montat parbriz, etc.</t>
  </si>
  <si>
    <t>Reparaţii Etajul I</t>
  </si>
  <si>
    <t>Palatul Culturii</t>
  </si>
  <si>
    <t>Reparat şi vopsit ferestre la sala de cor</t>
  </si>
  <si>
    <t>Verificat PRAM Palatul Culturii</t>
  </si>
  <si>
    <t>Întreţinere sistem de alarmă şi incendiu</t>
  </si>
  <si>
    <t>Scenariu pentru rezistenţă la foc în caz de incendiu</t>
  </si>
  <si>
    <t>Verificare sistem de ventilaţie şi aer condiţionat+înlocuire agent frigorific</t>
  </si>
  <si>
    <t>Reparaţii instalaţia electrică sala de oglinzi</t>
  </si>
  <si>
    <t>Reparaţii mobilier Sala de Oglinzi</t>
  </si>
  <si>
    <t>Biblioteca Judeţeană</t>
  </si>
  <si>
    <t>Renovare birou director secretariat, 2 holuri de intrare, sala de lectură periodice, 3 încăperi depozit-etajul III</t>
  </si>
  <si>
    <t>Renovare 6 încăperi subsol pivniţe-depozit</t>
  </si>
  <si>
    <t>Restaurare mobilier:dulapuri din biroul directorial (simple şi duble), biroul director, masa mare şi 5 scaune din birou director</t>
  </si>
  <si>
    <t>Secţia de artă -Palatul Culturii</t>
  </si>
  <si>
    <t>Reparaţii ferestre depozite şi săli de expoziţie din palatul Culturii, etaj III, aripa stângă</t>
  </si>
  <si>
    <t>Secţia Ştiinţele Naturii</t>
  </si>
  <si>
    <t>Reparaţii curente fostul atelier foto</t>
  </si>
  <si>
    <t>Castel Gurghiu</t>
  </si>
  <si>
    <t>Reparaţii acoperiş</t>
  </si>
  <si>
    <t>Secţia de Etnografie</t>
  </si>
  <si>
    <t>Completare sistemului de iluminat expoziţional pentru sala mare</t>
  </si>
  <si>
    <t>Reparaţii săli depozit lemn de la parter</t>
  </si>
  <si>
    <t>Înlocuire tablou electric general pentru branşament şi tablouri electrice de distribuţie curent electric</t>
  </si>
  <si>
    <t>Reparaţia şi amenajarea subsolului-spaţiu destinat centralei termice</t>
  </si>
  <si>
    <t>Sediul administrativ str. Mărăşti nr. 8</t>
  </si>
  <si>
    <t>Instalaţie alimentare cu apă Laborator restaurare</t>
  </si>
  <si>
    <t xml:space="preserve">D.G.A.S.P.C. MUREŞ   </t>
  </si>
  <si>
    <t>CSCDN Sighisoara</t>
  </si>
  <si>
    <t>TOTAL</t>
  </si>
  <si>
    <t>CRCDN - Tg. Mures</t>
  </si>
  <si>
    <t>Reparaţii curente (reparaţii horn, reparaţii şi vopsire poartă şi gard faţă, şlefuire şi lăcuire geamuri) CRCDN - PIN 2 - str. Slatina nr. 13</t>
  </si>
  <si>
    <t>Repararea instalaţiei de încălzire CRCDN - PIN 2 - str. Turnu Roşu nr. 2/A</t>
  </si>
  <si>
    <t>Zugrăvirea interioară a clădirii CRCDN Trebely 3</t>
  </si>
  <si>
    <t>CRRN Călugăreni</t>
  </si>
  <si>
    <t>Reparaţii băi şi grupuri sanitare CRRN CALUGĂRENI</t>
  </si>
  <si>
    <t xml:space="preserve">Renovare magazie de alimente CRRN CALUGĂRENI </t>
  </si>
  <si>
    <t>Reparaţii gard de sârmă</t>
  </si>
  <si>
    <t>Reparaţie şi vopsire gard de lemn</t>
  </si>
  <si>
    <t>CIA Reghin</t>
  </si>
  <si>
    <t>CIA Reghin - Casa Sperantei</t>
  </si>
  <si>
    <t>Igienizare camere</t>
  </si>
  <si>
    <t>CRRN Reghin</t>
  </si>
  <si>
    <t>Înlocuit ciotârne şi jgheaburi</t>
  </si>
  <si>
    <t>Căminul pentru persoane vârstnice Ideciu de Jos</t>
  </si>
  <si>
    <t>Atelier, Complex , Spălătorie</t>
  </si>
  <si>
    <t>Reparaţii curente, igienizare</t>
  </si>
  <si>
    <t>Camera Agricola</t>
  </si>
  <si>
    <t xml:space="preserve">AEROPORT                                                        </t>
  </si>
  <si>
    <t xml:space="preserve">Balizaj obstacolare bloc militari                                  </t>
  </si>
  <si>
    <t xml:space="preserve">Copertina la faţada sudică a aerogării   </t>
  </si>
  <si>
    <t xml:space="preserve">
Cap. bug.</t>
  </si>
  <si>
    <t>Propus 2011</t>
  </si>
  <si>
    <t xml:space="preserve">TOTAL REPARATII, din care:                                                                </t>
  </si>
  <si>
    <t>Sediu str.Călăraşilor nr.46</t>
  </si>
  <si>
    <t>CAPITOL 60 Centrul Militar</t>
  </si>
  <si>
    <t>Clădirea str. Mărăşti nr.13</t>
  </si>
  <si>
    <t>Reparatii uşi şi geamuri</t>
  </si>
  <si>
    <t>Clădirea Centrului Şcolar ptr. Educaţie Incluzivă nr.2</t>
  </si>
  <si>
    <t>Igienizarea şi zugrăvirea  sălilor de clasă, a grupurilor sanitare, a holurilor şi a coridoarelor</t>
  </si>
  <si>
    <t>Cladire Tîrnăveni</t>
  </si>
  <si>
    <t>Reparaţii curente exterioare</t>
  </si>
  <si>
    <t>Reparaţii curente si igienizări interioare</t>
  </si>
  <si>
    <t xml:space="preserve">Muzeul Judeţean MUREŞ                             </t>
  </si>
  <si>
    <t>Renovare: 1 încăpere secţia prelucrare, 2 încăperi legătorie, 1 încăpere informatizare, 1 încăpere contabilitate etajul II</t>
  </si>
  <si>
    <t>Repararea auto Citroen din dotarea instituţiei ( telescoape faţă, spate, plăcuţe de frână, sistem climatizare )</t>
  </si>
  <si>
    <t xml:space="preserve">Izolare fonică spre ambii vecini - str. Slatina-  </t>
  </si>
  <si>
    <t>Reparaţii,reabilitări clădiri, schimbare,vopsire uşi şi ferestre CRRN CALUGĂRENI</t>
  </si>
  <si>
    <t>Igienizare camere , bucătărie, sală de mese, hol</t>
  </si>
  <si>
    <t>Reparaţii exterioare clădire CIA Casa Speranţei</t>
  </si>
  <si>
    <t>Lucrări tubulatură cazan centrală termică</t>
  </si>
  <si>
    <t>Montare copertină la bucătărie</t>
  </si>
  <si>
    <t>Reabilitare conducte apă</t>
  </si>
  <si>
    <t>Montare lămpi pt iluminat exterior</t>
  </si>
  <si>
    <t>Proiect tehnic şi execuţie reparaţii dale izolate pistă de aterizare-decolare 2000 mp</t>
  </si>
  <si>
    <t xml:space="preserve">Înlocuire învelitoare şi jgheaburi la salonul VIP sosiri </t>
  </si>
  <si>
    <t>Influenţe</t>
  </si>
  <si>
    <t>Valori rectificate</t>
  </si>
  <si>
    <t>-lei-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</si>
</sst>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left" vertical="center" wrapText="1"/>
    </xf>
    <xf numFmtId="3" fontId="4" fillId="22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3" fontId="5" fillId="24" borderId="10" xfId="0" applyNumberFormat="1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right" vertical="center" wrapText="1"/>
    </xf>
    <xf numFmtId="3" fontId="0" fillId="25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center" vertical="center" wrapText="1"/>
    </xf>
    <xf numFmtId="3" fontId="4" fillId="6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1" fontId="2" fillId="25" borderId="11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right" vertical="center" wrapText="1"/>
    </xf>
    <xf numFmtId="3" fontId="4" fillId="22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4" fillId="6" borderId="10" xfId="0" applyFont="1" applyFill="1" applyBorder="1" applyAlignment="1">
      <alignment horizontal="right" vertical="center" wrapText="1"/>
    </xf>
    <xf numFmtId="3" fontId="4" fillId="6" borderId="10" xfId="0" applyNumberFormat="1" applyFont="1" applyFill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 horizontal="right" vertical="center" wrapText="1"/>
    </xf>
    <xf numFmtId="0" fontId="5" fillId="24" borderId="10" xfId="0" applyFont="1" applyFill="1" applyBorder="1" applyAlignment="1">
      <alignment horizontal="right" vertical="center" wrapText="1"/>
    </xf>
    <xf numFmtId="3" fontId="5" fillId="24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3" fontId="2" fillId="11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25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3" fontId="2" fillId="25" borderId="10" xfId="0" applyNumberFormat="1" applyFont="1" applyFill="1" applyBorder="1" applyAlignment="1" quotePrefix="1">
      <alignment horizontal="right" vertical="center" wrapText="1"/>
    </xf>
    <xf numFmtId="0" fontId="0" fillId="6" borderId="10" xfId="0" applyFont="1" applyFill="1" applyBorder="1" applyAlignment="1">
      <alignment horizontal="right" vertical="center" wrapText="1"/>
    </xf>
    <xf numFmtId="3" fontId="4" fillId="6" borderId="10" xfId="0" applyNumberFormat="1" applyFont="1" applyFill="1" applyBorder="1" applyAlignment="1">
      <alignment horizontal="right" vertical="center" wrapText="1"/>
    </xf>
    <xf numFmtId="3" fontId="4" fillId="6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0" fillId="0" borderId="10" xfId="0" applyNumberFormat="1" applyFill="1" applyBorder="1" applyAlignment="1">
      <alignment vertical="top" wrapText="1"/>
    </xf>
    <xf numFmtId="0" fontId="4" fillId="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pane xSplit="3" ySplit="3" topLeftCell="D6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6" sqref="H6"/>
    </sheetView>
  </sheetViews>
  <sheetFormatPr defaultColWidth="9.140625" defaultRowHeight="12.75"/>
  <cols>
    <col min="1" max="1" width="4.140625" style="35" customWidth="1"/>
    <col min="2" max="2" width="5.8515625" style="36" customWidth="1"/>
    <col min="3" max="3" width="30.00390625" style="37" customWidth="1"/>
    <col min="4" max="4" width="51.7109375" style="38" customWidth="1"/>
    <col min="5" max="6" width="8.8515625" style="37" customWidth="1"/>
    <col min="7" max="7" width="10.28125" style="37" customWidth="1"/>
    <col min="8" max="16384" width="9.140625" style="30" customWidth="1"/>
  </cols>
  <sheetData>
    <row r="1" ht="13.5" thickBot="1">
      <c r="G1" s="108" t="s">
        <v>107</v>
      </c>
    </row>
    <row r="2" spans="1:7" ht="39" thickBot="1">
      <c r="A2" s="49" t="s">
        <v>0</v>
      </c>
      <c r="B2" s="50" t="s">
        <v>80</v>
      </c>
      <c r="C2" s="50" t="s">
        <v>1</v>
      </c>
      <c r="D2" s="51" t="s">
        <v>2</v>
      </c>
      <c r="E2" s="52" t="s">
        <v>81</v>
      </c>
      <c r="F2" s="52" t="s">
        <v>105</v>
      </c>
      <c r="G2" s="52" t="s">
        <v>106</v>
      </c>
    </row>
    <row r="3" spans="1:7" ht="13.5" thickBot="1">
      <c r="A3" s="49">
        <v>0</v>
      </c>
      <c r="B3" s="50" t="s">
        <v>3</v>
      </c>
      <c r="C3" s="49">
        <v>2</v>
      </c>
      <c r="D3" s="50" t="s">
        <v>4</v>
      </c>
      <c r="E3" s="49">
        <v>4</v>
      </c>
      <c r="F3" s="49">
        <v>5</v>
      </c>
      <c r="G3" s="49">
        <v>6</v>
      </c>
    </row>
    <row r="4" spans="1:7" ht="12.75">
      <c r="A4" s="80"/>
      <c r="B4" s="81"/>
      <c r="C4" s="82" t="s">
        <v>82</v>
      </c>
      <c r="D4" s="83"/>
      <c r="E4" s="84">
        <f>E5+E13+E15+E18+E21+E24+E49+E71+E75+E73</f>
        <v>3700000</v>
      </c>
      <c r="F4" s="84">
        <f>F5+F13+F15+F18+F21+F24+F49+F71+F75+F73</f>
        <v>-136000</v>
      </c>
      <c r="G4" s="84">
        <f>G5+G13+G15+G18+G21+G24+G49+G71+G75+G73</f>
        <v>3564000</v>
      </c>
    </row>
    <row r="5" spans="1:7" ht="12.75">
      <c r="A5" s="53"/>
      <c r="B5" s="1"/>
      <c r="C5" s="2" t="s">
        <v>5</v>
      </c>
      <c r="D5" s="3"/>
      <c r="E5" s="54">
        <f>E6+E11</f>
        <v>1010000</v>
      </c>
      <c r="F5" s="54">
        <f>F6+F11</f>
        <v>0</v>
      </c>
      <c r="G5" s="54">
        <f>G6+G11</f>
        <v>1010000</v>
      </c>
    </row>
    <row r="6" spans="1:7" ht="12.75">
      <c r="A6" s="55"/>
      <c r="B6" s="26"/>
      <c r="C6" s="4" t="s">
        <v>6</v>
      </c>
      <c r="D6" s="5"/>
      <c r="E6" s="56">
        <f>SUM(E7:E10)</f>
        <v>995000</v>
      </c>
      <c r="F6" s="56">
        <f>SUM(F7:F10)</f>
        <v>0</v>
      </c>
      <c r="G6" s="56">
        <f>SUM(G7:G10)</f>
        <v>995000</v>
      </c>
    </row>
    <row r="7" spans="1:7" ht="12.75" customHeight="1">
      <c r="A7" s="46">
        <v>1</v>
      </c>
      <c r="B7" s="96">
        <v>51</v>
      </c>
      <c r="C7" s="102" t="s">
        <v>7</v>
      </c>
      <c r="D7" s="31" t="s">
        <v>8</v>
      </c>
      <c r="E7" s="33">
        <v>266000</v>
      </c>
      <c r="F7" s="33"/>
      <c r="G7" s="33">
        <f>E7+F7</f>
        <v>266000</v>
      </c>
    </row>
    <row r="8" spans="1:7" ht="12.75">
      <c r="A8" s="46">
        <v>2</v>
      </c>
      <c r="B8" s="96"/>
      <c r="C8" s="102"/>
      <c r="D8" s="31" t="s">
        <v>9</v>
      </c>
      <c r="E8" s="33">
        <v>29000</v>
      </c>
      <c r="F8" s="33"/>
      <c r="G8" s="33">
        <f aca="true" t="shared" si="0" ref="G8:G23">E8+F8</f>
        <v>29000</v>
      </c>
    </row>
    <row r="9" spans="1:7" ht="12.75">
      <c r="A9" s="46">
        <v>3</v>
      </c>
      <c r="B9" s="96"/>
      <c r="C9" s="102"/>
      <c r="D9" s="31" t="s">
        <v>10</v>
      </c>
      <c r="E9" s="33">
        <v>250000</v>
      </c>
      <c r="F9" s="33"/>
      <c r="G9" s="33">
        <f t="shared" si="0"/>
        <v>250000</v>
      </c>
    </row>
    <row r="10" spans="1:7" ht="12.75">
      <c r="A10" s="46">
        <v>4</v>
      </c>
      <c r="B10" s="25">
        <v>51</v>
      </c>
      <c r="C10" s="27" t="s">
        <v>11</v>
      </c>
      <c r="D10" s="31" t="s">
        <v>12</v>
      </c>
      <c r="E10" s="33">
        <v>450000</v>
      </c>
      <c r="F10" s="33"/>
      <c r="G10" s="33">
        <f t="shared" si="0"/>
        <v>450000</v>
      </c>
    </row>
    <row r="11" spans="1:7" ht="12.75">
      <c r="A11" s="57"/>
      <c r="B11" s="6"/>
      <c r="C11" s="4" t="s">
        <v>84</v>
      </c>
      <c r="D11" s="5"/>
      <c r="E11" s="56">
        <f>SUM(E12:E12)</f>
        <v>15000</v>
      </c>
      <c r="F11" s="56">
        <f>SUM(F12:F12)</f>
        <v>0</v>
      </c>
      <c r="G11" s="56">
        <f>SUM(G12:G12)</f>
        <v>15000</v>
      </c>
    </row>
    <row r="12" spans="1:7" ht="38.25">
      <c r="A12" s="58">
        <v>5</v>
      </c>
      <c r="B12" s="20">
        <v>60</v>
      </c>
      <c r="C12" s="32" t="s">
        <v>13</v>
      </c>
      <c r="D12" s="31" t="s">
        <v>14</v>
      </c>
      <c r="E12" s="33">
        <v>15000</v>
      </c>
      <c r="F12" s="33"/>
      <c r="G12" s="33">
        <f t="shared" si="0"/>
        <v>15000</v>
      </c>
    </row>
    <row r="13" spans="1:7" ht="38.25">
      <c r="A13" s="59"/>
      <c r="B13" s="28">
        <v>54</v>
      </c>
      <c r="C13" s="29" t="s">
        <v>15</v>
      </c>
      <c r="D13" s="45"/>
      <c r="E13" s="60">
        <f>SUM(E14:E14)</f>
        <v>3000</v>
      </c>
      <c r="F13" s="60">
        <f>SUM(F14:F14)</f>
        <v>0</v>
      </c>
      <c r="G13" s="60">
        <f>SUM(G14:G14)</f>
        <v>3000</v>
      </c>
    </row>
    <row r="14" spans="1:7" ht="12.75">
      <c r="A14" s="58">
        <v>1</v>
      </c>
      <c r="B14" s="20">
        <v>54</v>
      </c>
      <c r="C14" s="8" t="s">
        <v>83</v>
      </c>
      <c r="D14" s="32" t="s">
        <v>16</v>
      </c>
      <c r="E14" s="33">
        <v>3000</v>
      </c>
      <c r="F14" s="33"/>
      <c r="G14" s="33">
        <f t="shared" si="0"/>
        <v>3000</v>
      </c>
    </row>
    <row r="15" spans="1:7" ht="25.5">
      <c r="A15" s="61"/>
      <c r="B15" s="9">
        <v>65</v>
      </c>
      <c r="C15" s="10" t="s">
        <v>17</v>
      </c>
      <c r="D15" s="7"/>
      <c r="E15" s="62">
        <f>SUM(E16:E17)</f>
        <v>20000</v>
      </c>
      <c r="F15" s="62">
        <f>SUM(F16:F17)</f>
        <v>0</v>
      </c>
      <c r="G15" s="62">
        <f>SUM(G16:G17)</f>
        <v>20000</v>
      </c>
    </row>
    <row r="16" spans="1:7" ht="25.5">
      <c r="A16" s="46">
        <v>1</v>
      </c>
      <c r="B16" s="25">
        <v>65</v>
      </c>
      <c r="C16" s="27" t="s">
        <v>18</v>
      </c>
      <c r="D16" s="31" t="s">
        <v>19</v>
      </c>
      <c r="E16" s="33">
        <v>10000</v>
      </c>
      <c r="F16" s="33"/>
      <c r="G16" s="33">
        <f t="shared" si="0"/>
        <v>10000</v>
      </c>
    </row>
    <row r="17" spans="1:7" ht="12.75">
      <c r="A17" s="46">
        <v>2</v>
      </c>
      <c r="B17" s="25">
        <v>65</v>
      </c>
      <c r="C17" s="27"/>
      <c r="D17" s="31" t="s">
        <v>20</v>
      </c>
      <c r="E17" s="33">
        <v>10000</v>
      </c>
      <c r="F17" s="33"/>
      <c r="G17" s="33">
        <f t="shared" si="0"/>
        <v>10000</v>
      </c>
    </row>
    <row r="18" spans="1:7" ht="25.5">
      <c r="A18" s="61"/>
      <c r="B18" s="9">
        <v>65</v>
      </c>
      <c r="C18" s="10" t="s">
        <v>21</v>
      </c>
      <c r="D18" s="7"/>
      <c r="E18" s="62">
        <f>SUM(E19:E20)</f>
        <v>30000</v>
      </c>
      <c r="F18" s="62">
        <f>SUM(F19:F20)</f>
        <v>0</v>
      </c>
      <c r="G18" s="62">
        <f>SUM(G19:G20)</f>
        <v>30000</v>
      </c>
    </row>
    <row r="19" spans="1:7" ht="25.5">
      <c r="A19" s="46">
        <v>1</v>
      </c>
      <c r="B19" s="25">
        <v>65</v>
      </c>
      <c r="C19" s="85" t="s">
        <v>87</v>
      </c>
      <c r="D19" s="86" t="s">
        <v>88</v>
      </c>
      <c r="E19" s="33">
        <v>20000</v>
      </c>
      <c r="F19" s="33"/>
      <c r="G19" s="33">
        <f t="shared" si="0"/>
        <v>20000</v>
      </c>
    </row>
    <row r="20" spans="1:7" ht="25.5">
      <c r="A20" s="46">
        <v>2</v>
      </c>
      <c r="B20" s="25">
        <v>65</v>
      </c>
      <c r="C20" s="85" t="s">
        <v>89</v>
      </c>
      <c r="D20" s="86" t="s">
        <v>88</v>
      </c>
      <c r="E20" s="33">
        <v>10000</v>
      </c>
      <c r="F20" s="33"/>
      <c r="G20" s="33">
        <f t="shared" si="0"/>
        <v>10000</v>
      </c>
    </row>
    <row r="21" spans="1:7" ht="38.25">
      <c r="A21" s="61"/>
      <c r="B21" s="9">
        <v>65</v>
      </c>
      <c r="C21" s="10" t="s">
        <v>22</v>
      </c>
      <c r="D21" s="7"/>
      <c r="E21" s="62">
        <f>SUM(E22:E23)</f>
        <v>110000</v>
      </c>
      <c r="F21" s="62">
        <f>SUM(F22:F23)</f>
        <v>0</v>
      </c>
      <c r="G21" s="62">
        <f>SUM(G22:G23)</f>
        <v>110000</v>
      </c>
    </row>
    <row r="22" spans="1:7" ht="12.75">
      <c r="A22" s="46">
        <v>1</v>
      </c>
      <c r="B22" s="25">
        <v>65</v>
      </c>
      <c r="C22" s="27" t="s">
        <v>23</v>
      </c>
      <c r="D22" s="87" t="s">
        <v>91</v>
      </c>
      <c r="E22" s="33">
        <v>60000</v>
      </c>
      <c r="F22" s="33"/>
      <c r="G22" s="33">
        <f t="shared" si="0"/>
        <v>60000</v>
      </c>
    </row>
    <row r="23" spans="1:7" ht="12.75">
      <c r="A23" s="46">
        <v>2</v>
      </c>
      <c r="B23" s="25">
        <v>65</v>
      </c>
      <c r="C23" s="27" t="s">
        <v>23</v>
      </c>
      <c r="D23" s="87" t="s">
        <v>90</v>
      </c>
      <c r="E23" s="33">
        <v>50000</v>
      </c>
      <c r="F23" s="33"/>
      <c r="G23" s="33">
        <f t="shared" si="0"/>
        <v>50000</v>
      </c>
    </row>
    <row r="24" spans="1:7" ht="12.75">
      <c r="A24" s="63"/>
      <c r="B24" s="11"/>
      <c r="C24" s="12" t="s">
        <v>24</v>
      </c>
      <c r="D24" s="13"/>
      <c r="E24" s="64">
        <f>E25+E28</f>
        <v>907000</v>
      </c>
      <c r="F24" s="64">
        <f>F25+F28</f>
        <v>0</v>
      </c>
      <c r="G24" s="64">
        <f>G25+G28</f>
        <v>907000</v>
      </c>
    </row>
    <row r="25" spans="1:7" ht="25.5">
      <c r="A25" s="63"/>
      <c r="B25" s="11">
        <v>67</v>
      </c>
      <c r="C25" s="12" t="s">
        <v>25</v>
      </c>
      <c r="D25" s="13"/>
      <c r="E25" s="64">
        <f>SUM(E26:E27)</f>
        <v>30000</v>
      </c>
      <c r="F25" s="64">
        <f>SUM(F26:F27)</f>
        <v>0</v>
      </c>
      <c r="G25" s="64">
        <f>SUM(G26:G27)</f>
        <v>30000</v>
      </c>
    </row>
    <row r="26" spans="1:7" ht="12.75">
      <c r="A26" s="65">
        <v>1</v>
      </c>
      <c r="B26" s="16">
        <v>67</v>
      </c>
      <c r="C26" s="21" t="s">
        <v>26</v>
      </c>
      <c r="D26" s="21" t="s">
        <v>27</v>
      </c>
      <c r="E26" s="66">
        <v>10000</v>
      </c>
      <c r="F26" s="66"/>
      <c r="G26" s="33">
        <f>E26+F26</f>
        <v>10000</v>
      </c>
    </row>
    <row r="27" spans="1:7" ht="12.75">
      <c r="A27" s="65">
        <v>2</v>
      </c>
      <c r="B27" s="16">
        <v>67</v>
      </c>
      <c r="C27" s="21" t="s">
        <v>28</v>
      </c>
      <c r="D27" s="21" t="s">
        <v>29</v>
      </c>
      <c r="E27" s="33">
        <v>20000</v>
      </c>
      <c r="F27" s="33"/>
      <c r="G27" s="33">
        <f>E27+F27</f>
        <v>20000</v>
      </c>
    </row>
    <row r="28" spans="1:7" ht="12.75">
      <c r="A28" s="63"/>
      <c r="B28" s="11">
        <v>67</v>
      </c>
      <c r="C28" s="12" t="s">
        <v>92</v>
      </c>
      <c r="D28" s="13"/>
      <c r="E28" s="64">
        <f>SUM(E29:E48)</f>
        <v>877000</v>
      </c>
      <c r="F28" s="64">
        <f>SUM(F29:F48)</f>
        <v>0</v>
      </c>
      <c r="G28" s="64">
        <f>SUM(G29:G48)</f>
        <v>877000</v>
      </c>
    </row>
    <row r="29" spans="1:7" ht="12.75">
      <c r="A29" s="46">
        <v>1</v>
      </c>
      <c r="B29" s="96">
        <v>67</v>
      </c>
      <c r="C29" s="105" t="s">
        <v>31</v>
      </c>
      <c r="D29" s="31" t="s">
        <v>30</v>
      </c>
      <c r="E29" s="33">
        <v>90000</v>
      </c>
      <c r="F29" s="33"/>
      <c r="G29" s="33">
        <f aca="true" t="shared" si="1" ref="G29:G48">E29+F29</f>
        <v>90000</v>
      </c>
    </row>
    <row r="30" spans="1:7" ht="12.75">
      <c r="A30" s="46">
        <v>2</v>
      </c>
      <c r="B30" s="97"/>
      <c r="C30" s="106"/>
      <c r="D30" s="31" t="s">
        <v>32</v>
      </c>
      <c r="E30" s="66">
        <v>10000</v>
      </c>
      <c r="F30" s="66"/>
      <c r="G30" s="33">
        <f t="shared" si="1"/>
        <v>10000</v>
      </c>
    </row>
    <row r="31" spans="1:7" ht="12.75">
      <c r="A31" s="46">
        <v>3</v>
      </c>
      <c r="B31" s="97"/>
      <c r="C31" s="106"/>
      <c r="D31" s="31" t="s">
        <v>33</v>
      </c>
      <c r="E31" s="66">
        <v>5000</v>
      </c>
      <c r="F31" s="66"/>
      <c r="G31" s="33">
        <f t="shared" si="1"/>
        <v>5000</v>
      </c>
    </row>
    <row r="32" spans="1:7" ht="12.75">
      <c r="A32" s="46">
        <v>4</v>
      </c>
      <c r="B32" s="97"/>
      <c r="C32" s="106"/>
      <c r="D32" s="31" t="s">
        <v>34</v>
      </c>
      <c r="E32" s="66">
        <v>6000</v>
      </c>
      <c r="F32" s="66"/>
      <c r="G32" s="33">
        <f t="shared" si="1"/>
        <v>6000</v>
      </c>
    </row>
    <row r="33" spans="1:7" ht="12.75" customHeight="1">
      <c r="A33" s="46">
        <v>5</v>
      </c>
      <c r="B33" s="97"/>
      <c r="C33" s="106"/>
      <c r="D33" s="31" t="s">
        <v>35</v>
      </c>
      <c r="E33" s="66">
        <v>6000</v>
      </c>
      <c r="F33" s="66"/>
      <c r="G33" s="33">
        <f t="shared" si="1"/>
        <v>6000</v>
      </c>
    </row>
    <row r="34" spans="1:7" ht="25.5">
      <c r="A34" s="46">
        <v>6</v>
      </c>
      <c r="B34" s="97"/>
      <c r="C34" s="106"/>
      <c r="D34" s="31" t="s">
        <v>36</v>
      </c>
      <c r="E34" s="66">
        <v>50000</v>
      </c>
      <c r="F34" s="66"/>
      <c r="G34" s="33">
        <f t="shared" si="1"/>
        <v>50000</v>
      </c>
    </row>
    <row r="35" spans="1:7" ht="12.75">
      <c r="A35" s="46">
        <v>7</v>
      </c>
      <c r="B35" s="97"/>
      <c r="C35" s="106"/>
      <c r="D35" s="31" t="s">
        <v>37</v>
      </c>
      <c r="E35" s="33">
        <v>50000</v>
      </c>
      <c r="F35" s="33"/>
      <c r="G35" s="33">
        <f t="shared" si="1"/>
        <v>50000</v>
      </c>
    </row>
    <row r="36" spans="1:7" ht="12.75">
      <c r="A36" s="46">
        <v>8</v>
      </c>
      <c r="B36" s="97"/>
      <c r="C36" s="106"/>
      <c r="D36" s="31" t="s">
        <v>38</v>
      </c>
      <c r="E36" s="33">
        <v>215000</v>
      </c>
      <c r="F36" s="33"/>
      <c r="G36" s="33">
        <f t="shared" si="1"/>
        <v>215000</v>
      </c>
    </row>
    <row r="37" spans="1:7" ht="25.5">
      <c r="A37" s="46">
        <v>9</v>
      </c>
      <c r="B37" s="96">
        <v>67</v>
      </c>
      <c r="C37" s="102" t="s">
        <v>39</v>
      </c>
      <c r="D37" s="31" t="s">
        <v>40</v>
      </c>
      <c r="E37" s="33">
        <v>60000</v>
      </c>
      <c r="F37" s="33"/>
      <c r="G37" s="33">
        <f t="shared" si="1"/>
        <v>60000</v>
      </c>
    </row>
    <row r="38" spans="1:7" ht="25.5">
      <c r="A38" s="46">
        <v>10</v>
      </c>
      <c r="B38" s="97"/>
      <c r="C38" s="103"/>
      <c r="D38" s="86" t="s">
        <v>93</v>
      </c>
      <c r="E38" s="33">
        <v>25000</v>
      </c>
      <c r="F38" s="33"/>
      <c r="G38" s="33">
        <f t="shared" si="1"/>
        <v>25000</v>
      </c>
    </row>
    <row r="39" spans="1:7" ht="12.75">
      <c r="A39" s="46">
        <v>11</v>
      </c>
      <c r="B39" s="97"/>
      <c r="C39" s="103"/>
      <c r="D39" s="31" t="s">
        <v>41</v>
      </c>
      <c r="E39" s="33">
        <v>20000</v>
      </c>
      <c r="F39" s="33"/>
      <c r="G39" s="33">
        <f t="shared" si="1"/>
        <v>20000</v>
      </c>
    </row>
    <row r="40" spans="1:7" ht="38.25">
      <c r="A40" s="46">
        <v>12</v>
      </c>
      <c r="B40" s="97"/>
      <c r="C40" s="103"/>
      <c r="D40" s="31" t="s">
        <v>42</v>
      </c>
      <c r="E40" s="33">
        <v>10000</v>
      </c>
      <c r="F40" s="33"/>
      <c r="G40" s="33">
        <f t="shared" si="1"/>
        <v>10000</v>
      </c>
    </row>
    <row r="41" spans="1:7" ht="25.5">
      <c r="A41" s="46">
        <v>13</v>
      </c>
      <c r="B41" s="25">
        <v>67</v>
      </c>
      <c r="C41" s="32" t="s">
        <v>43</v>
      </c>
      <c r="D41" s="31" t="s">
        <v>44</v>
      </c>
      <c r="E41" s="33">
        <v>30000</v>
      </c>
      <c r="F41" s="33"/>
      <c r="G41" s="33">
        <f t="shared" si="1"/>
        <v>30000</v>
      </c>
    </row>
    <row r="42" spans="1:7" ht="12.75">
      <c r="A42" s="46">
        <v>14</v>
      </c>
      <c r="B42" s="25">
        <v>67</v>
      </c>
      <c r="C42" s="32" t="s">
        <v>45</v>
      </c>
      <c r="D42" s="31" t="s">
        <v>46</v>
      </c>
      <c r="E42" s="33">
        <v>5000</v>
      </c>
      <c r="F42" s="33"/>
      <c r="G42" s="33">
        <f t="shared" si="1"/>
        <v>5000</v>
      </c>
    </row>
    <row r="43" spans="1:7" ht="12.75">
      <c r="A43" s="46">
        <v>15</v>
      </c>
      <c r="B43" s="25">
        <v>67</v>
      </c>
      <c r="C43" s="47" t="s">
        <v>47</v>
      </c>
      <c r="D43" s="31" t="s">
        <v>48</v>
      </c>
      <c r="E43" s="33">
        <v>250000</v>
      </c>
      <c r="F43" s="33"/>
      <c r="G43" s="33">
        <f t="shared" si="1"/>
        <v>250000</v>
      </c>
    </row>
    <row r="44" spans="1:7" ht="25.5">
      <c r="A44" s="46">
        <v>16</v>
      </c>
      <c r="B44" s="96">
        <v>67</v>
      </c>
      <c r="C44" s="103" t="s">
        <v>49</v>
      </c>
      <c r="D44" s="31" t="s">
        <v>50</v>
      </c>
      <c r="E44" s="33">
        <v>10000</v>
      </c>
      <c r="F44" s="33"/>
      <c r="G44" s="33">
        <f t="shared" si="1"/>
        <v>10000</v>
      </c>
    </row>
    <row r="45" spans="1:7" ht="12.75">
      <c r="A45" s="46">
        <v>17</v>
      </c>
      <c r="B45" s="97"/>
      <c r="C45" s="103"/>
      <c r="D45" s="31" t="s">
        <v>51</v>
      </c>
      <c r="E45" s="33">
        <v>10000</v>
      </c>
      <c r="F45" s="33"/>
      <c r="G45" s="33">
        <f t="shared" si="1"/>
        <v>10000</v>
      </c>
    </row>
    <row r="46" spans="1:7" ht="25.5">
      <c r="A46" s="46">
        <v>18</v>
      </c>
      <c r="B46" s="97"/>
      <c r="C46" s="103"/>
      <c r="D46" s="31" t="s">
        <v>52</v>
      </c>
      <c r="E46" s="33">
        <v>10000</v>
      </c>
      <c r="F46" s="33"/>
      <c r="G46" s="33">
        <f t="shared" si="1"/>
        <v>10000</v>
      </c>
    </row>
    <row r="47" spans="1:7" ht="25.5">
      <c r="A47" s="46">
        <v>19</v>
      </c>
      <c r="B47" s="97"/>
      <c r="C47" s="103"/>
      <c r="D47" s="31" t="s">
        <v>53</v>
      </c>
      <c r="E47" s="33">
        <v>10000</v>
      </c>
      <c r="F47" s="33"/>
      <c r="G47" s="33">
        <f t="shared" si="1"/>
        <v>10000</v>
      </c>
    </row>
    <row r="48" spans="1:7" ht="25.5">
      <c r="A48" s="46">
        <v>20</v>
      </c>
      <c r="B48" s="25">
        <v>67</v>
      </c>
      <c r="C48" s="67" t="s">
        <v>54</v>
      </c>
      <c r="D48" s="31" t="s">
        <v>55</v>
      </c>
      <c r="E48" s="33">
        <v>5000</v>
      </c>
      <c r="F48" s="33"/>
      <c r="G48" s="33">
        <f t="shared" si="1"/>
        <v>5000</v>
      </c>
    </row>
    <row r="49" spans="1:7" ht="12.75">
      <c r="A49" s="42"/>
      <c r="B49" s="88">
        <v>68</v>
      </c>
      <c r="C49" s="14" t="s">
        <v>56</v>
      </c>
      <c r="D49" s="15"/>
      <c r="E49" s="68">
        <f>E50+E55+E61+E69+E70+E62</f>
        <v>591000</v>
      </c>
      <c r="F49" s="68">
        <f>F50+F55+F61+F69+F70+F62</f>
        <v>-136000</v>
      </c>
      <c r="G49" s="68">
        <f>G50+G55+G61+G69+G70+G62</f>
        <v>455000</v>
      </c>
    </row>
    <row r="50" spans="1:7" s="91" customFormat="1" ht="38.25">
      <c r="A50" s="89">
        <v>1</v>
      </c>
      <c r="B50" s="41">
        <v>68</v>
      </c>
      <c r="C50" s="69" t="s">
        <v>57</v>
      </c>
      <c r="D50" s="90" t="s">
        <v>94</v>
      </c>
      <c r="E50" s="18">
        <v>4000</v>
      </c>
      <c r="F50" s="18"/>
      <c r="G50" s="18">
        <f aca="true" t="shared" si="2" ref="G50:G79">E50+F50</f>
        <v>4000</v>
      </c>
    </row>
    <row r="51" spans="1:7" ht="12.75">
      <c r="A51" s="65">
        <v>2</v>
      </c>
      <c r="B51" s="98">
        <v>68</v>
      </c>
      <c r="C51" s="104" t="s">
        <v>59</v>
      </c>
      <c r="D51" s="92" t="s">
        <v>95</v>
      </c>
      <c r="E51" s="33">
        <v>8000</v>
      </c>
      <c r="F51" s="33"/>
      <c r="G51" s="33">
        <f t="shared" si="2"/>
        <v>8000</v>
      </c>
    </row>
    <row r="52" spans="1:7" ht="38.25">
      <c r="A52" s="65">
        <v>3</v>
      </c>
      <c r="B52" s="99"/>
      <c r="C52" s="104"/>
      <c r="D52" s="17" t="s">
        <v>60</v>
      </c>
      <c r="E52" s="33">
        <v>3000</v>
      </c>
      <c r="F52" s="33"/>
      <c r="G52" s="33">
        <f t="shared" si="2"/>
        <v>3000</v>
      </c>
    </row>
    <row r="53" spans="1:7" ht="25.5">
      <c r="A53" s="65">
        <v>4</v>
      </c>
      <c r="B53" s="99"/>
      <c r="C53" s="104"/>
      <c r="D53" s="17" t="s">
        <v>61</v>
      </c>
      <c r="E53" s="33">
        <v>3000</v>
      </c>
      <c r="F53" s="33"/>
      <c r="G53" s="33">
        <f t="shared" si="2"/>
        <v>3000</v>
      </c>
    </row>
    <row r="54" spans="1:7" ht="12.75">
      <c r="A54" s="65">
        <v>5</v>
      </c>
      <c r="B54" s="99"/>
      <c r="C54" s="104"/>
      <c r="D54" s="17" t="s">
        <v>62</v>
      </c>
      <c r="E54" s="33">
        <v>12000</v>
      </c>
      <c r="F54" s="33"/>
      <c r="G54" s="33">
        <f t="shared" si="2"/>
        <v>12000</v>
      </c>
    </row>
    <row r="55" spans="1:7" ht="12.75">
      <c r="A55" s="65"/>
      <c r="B55" s="99"/>
      <c r="C55" s="104"/>
      <c r="D55" s="18" t="s">
        <v>58</v>
      </c>
      <c r="E55" s="70">
        <f>SUM(E51:E54)</f>
        <v>26000</v>
      </c>
      <c r="F55" s="70">
        <f>SUM(F51:F54)</f>
        <v>0</v>
      </c>
      <c r="G55" s="70">
        <f>SUM(G51:G54)</f>
        <v>26000</v>
      </c>
    </row>
    <row r="56" spans="1:7" ht="25.5">
      <c r="A56" s="65">
        <v>6</v>
      </c>
      <c r="B56" s="98">
        <v>68</v>
      </c>
      <c r="C56" s="107" t="s">
        <v>63</v>
      </c>
      <c r="D56" s="87" t="s">
        <v>96</v>
      </c>
      <c r="E56" s="33">
        <f>7287+3000+500000</f>
        <v>510287</v>
      </c>
      <c r="F56" s="33">
        <v>-136000</v>
      </c>
      <c r="G56" s="33">
        <f t="shared" si="2"/>
        <v>374287</v>
      </c>
    </row>
    <row r="57" spans="1:7" ht="12.75">
      <c r="A57" s="65">
        <v>7</v>
      </c>
      <c r="B57" s="99"/>
      <c r="C57" s="107"/>
      <c r="D57" s="33" t="s">
        <v>64</v>
      </c>
      <c r="E57" s="33">
        <f>60+10015</f>
        <v>10075</v>
      </c>
      <c r="F57" s="33"/>
      <c r="G57" s="33">
        <f t="shared" si="2"/>
        <v>10075</v>
      </c>
    </row>
    <row r="58" spans="1:7" ht="12.75">
      <c r="A58" s="65">
        <v>8</v>
      </c>
      <c r="B58" s="99"/>
      <c r="C58" s="107"/>
      <c r="D58" s="33" t="s">
        <v>65</v>
      </c>
      <c r="E58" s="33">
        <f>2038+2000</f>
        <v>4038</v>
      </c>
      <c r="F58" s="33"/>
      <c r="G58" s="33">
        <f t="shared" si="2"/>
        <v>4038</v>
      </c>
    </row>
    <row r="59" spans="1:7" ht="12.75">
      <c r="A59" s="65">
        <v>9</v>
      </c>
      <c r="B59" s="99"/>
      <c r="C59" s="107"/>
      <c r="D59" s="33" t="s">
        <v>66</v>
      </c>
      <c r="E59" s="33">
        <v>9400</v>
      </c>
      <c r="F59" s="33"/>
      <c r="G59" s="33">
        <f t="shared" si="2"/>
        <v>9400</v>
      </c>
    </row>
    <row r="60" spans="1:7" ht="12.75">
      <c r="A60" s="65">
        <v>10</v>
      </c>
      <c r="B60" s="99"/>
      <c r="C60" s="107"/>
      <c r="D60" s="33" t="s">
        <v>67</v>
      </c>
      <c r="E60" s="33">
        <v>2200</v>
      </c>
      <c r="F60" s="33"/>
      <c r="G60" s="33">
        <f t="shared" si="2"/>
        <v>2200</v>
      </c>
    </row>
    <row r="61" spans="1:7" ht="12.75">
      <c r="A61" s="65"/>
      <c r="B61" s="99"/>
      <c r="C61" s="107"/>
      <c r="D61" s="18" t="s">
        <v>58</v>
      </c>
      <c r="E61" s="72">
        <f>SUM(E56:E60)</f>
        <v>536000</v>
      </c>
      <c r="F61" s="72">
        <f>SUM(F56:F60)</f>
        <v>-136000</v>
      </c>
      <c r="G61" s="72">
        <f>SUM(G56:G60)</f>
        <v>400000</v>
      </c>
    </row>
    <row r="62" spans="1:7" s="91" customFormat="1" ht="12.75">
      <c r="A62" s="89">
        <v>11</v>
      </c>
      <c r="B62" s="41">
        <v>68</v>
      </c>
      <c r="C62" s="71" t="s">
        <v>68</v>
      </c>
      <c r="D62" s="18" t="s">
        <v>97</v>
      </c>
      <c r="E62" s="18">
        <v>5000</v>
      </c>
      <c r="F62" s="18"/>
      <c r="G62" s="18">
        <f t="shared" si="2"/>
        <v>5000</v>
      </c>
    </row>
    <row r="63" spans="1:7" ht="12.75">
      <c r="A63" s="65">
        <v>12</v>
      </c>
      <c r="B63" s="98">
        <v>68</v>
      </c>
      <c r="C63" s="107" t="s">
        <v>69</v>
      </c>
      <c r="D63" s="87" t="s">
        <v>98</v>
      </c>
      <c r="E63" s="33">
        <v>1000</v>
      </c>
      <c r="F63" s="33"/>
      <c r="G63" s="33">
        <f t="shared" si="2"/>
        <v>1000</v>
      </c>
    </row>
    <row r="64" spans="1:7" ht="12.75">
      <c r="A64" s="65">
        <v>13</v>
      </c>
      <c r="B64" s="99"/>
      <c r="C64" s="107"/>
      <c r="D64" s="33" t="s">
        <v>70</v>
      </c>
      <c r="E64" s="33">
        <v>1000</v>
      </c>
      <c r="F64" s="33"/>
      <c r="G64" s="33">
        <f t="shared" si="2"/>
        <v>1000</v>
      </c>
    </row>
    <row r="65" spans="1:7" ht="12.75">
      <c r="A65" s="65">
        <v>14</v>
      </c>
      <c r="B65" s="99"/>
      <c r="C65" s="107"/>
      <c r="D65" s="87" t="s">
        <v>99</v>
      </c>
      <c r="E65" s="33">
        <v>1000</v>
      </c>
      <c r="F65" s="33"/>
      <c r="G65" s="33">
        <f t="shared" si="2"/>
        <v>1000</v>
      </c>
    </row>
    <row r="66" spans="1:7" ht="12.75">
      <c r="A66" s="65">
        <v>15</v>
      </c>
      <c r="B66" s="99"/>
      <c r="C66" s="107"/>
      <c r="D66" s="87" t="s">
        <v>100</v>
      </c>
      <c r="E66" s="33">
        <v>500</v>
      </c>
      <c r="F66" s="33"/>
      <c r="G66" s="33">
        <f t="shared" si="2"/>
        <v>500</v>
      </c>
    </row>
    <row r="67" spans="1:7" ht="12.75">
      <c r="A67" s="65">
        <v>16</v>
      </c>
      <c r="B67" s="99"/>
      <c r="C67" s="107"/>
      <c r="D67" s="87" t="s">
        <v>101</v>
      </c>
      <c r="E67" s="33">
        <v>1000</v>
      </c>
      <c r="F67" s="33"/>
      <c r="G67" s="33">
        <f t="shared" si="2"/>
        <v>1000</v>
      </c>
    </row>
    <row r="68" spans="1:7" ht="12.75">
      <c r="A68" s="65">
        <v>17</v>
      </c>
      <c r="B68" s="99"/>
      <c r="C68" s="107"/>
      <c r="D68" s="87" t="s">
        <v>102</v>
      </c>
      <c r="E68" s="33">
        <v>500</v>
      </c>
      <c r="F68" s="33"/>
      <c r="G68" s="33">
        <f t="shared" si="2"/>
        <v>500</v>
      </c>
    </row>
    <row r="69" spans="1:7" ht="12.75">
      <c r="A69" s="65"/>
      <c r="B69" s="99"/>
      <c r="C69" s="107"/>
      <c r="D69" s="18" t="s">
        <v>58</v>
      </c>
      <c r="E69" s="18">
        <f>SUM(E63:E68)</f>
        <v>5000</v>
      </c>
      <c r="F69" s="18">
        <f>SUM(F63:F68)</f>
        <v>0</v>
      </c>
      <c r="G69" s="18">
        <f>SUM(G63:G68)</f>
        <v>5000</v>
      </c>
    </row>
    <row r="70" spans="1:7" s="91" customFormat="1" ht="12.75">
      <c r="A70" s="89">
        <v>18</v>
      </c>
      <c r="B70" s="41">
        <v>68</v>
      </c>
      <c r="C70" s="71" t="s">
        <v>71</v>
      </c>
      <c r="D70" s="18" t="s">
        <v>72</v>
      </c>
      <c r="E70" s="18">
        <v>15000</v>
      </c>
      <c r="F70" s="18"/>
      <c r="G70" s="18">
        <f t="shared" si="2"/>
        <v>15000</v>
      </c>
    </row>
    <row r="71" spans="1:7" ht="25.5">
      <c r="A71" s="73"/>
      <c r="B71" s="93">
        <v>68</v>
      </c>
      <c r="C71" s="34" t="s">
        <v>73</v>
      </c>
      <c r="D71" s="19"/>
      <c r="E71" s="74">
        <f>E72</f>
        <v>70000</v>
      </c>
      <c r="F71" s="74">
        <f>F72</f>
        <v>0</v>
      </c>
      <c r="G71" s="74">
        <f>G72</f>
        <v>70000</v>
      </c>
    </row>
    <row r="72" spans="1:7" ht="12.75">
      <c r="A72" s="65">
        <v>1</v>
      </c>
      <c r="B72" s="20">
        <v>68</v>
      </c>
      <c r="C72" s="32" t="s">
        <v>74</v>
      </c>
      <c r="D72" s="21" t="s">
        <v>75</v>
      </c>
      <c r="E72" s="33">
        <v>70000</v>
      </c>
      <c r="F72" s="33"/>
      <c r="G72" s="33">
        <f t="shared" si="2"/>
        <v>70000</v>
      </c>
    </row>
    <row r="73" spans="1:7" ht="12.75">
      <c r="A73" s="59"/>
      <c r="B73" s="28">
        <v>83</v>
      </c>
      <c r="C73" s="29" t="s">
        <v>76</v>
      </c>
      <c r="D73" s="29"/>
      <c r="E73" s="75">
        <f>E74</f>
        <v>37000</v>
      </c>
      <c r="F73" s="75">
        <f>F74</f>
        <v>0</v>
      </c>
      <c r="G73" s="75">
        <f>G74</f>
        <v>37000</v>
      </c>
    </row>
    <row r="74" spans="1:7" ht="12.75">
      <c r="A74" s="76">
        <v>1</v>
      </c>
      <c r="B74" s="44">
        <v>83</v>
      </c>
      <c r="C74" s="48" t="s">
        <v>85</v>
      </c>
      <c r="D74" s="48" t="s">
        <v>86</v>
      </c>
      <c r="E74" s="43">
        <v>37000</v>
      </c>
      <c r="F74" s="43"/>
      <c r="G74" s="33">
        <f t="shared" si="2"/>
        <v>37000</v>
      </c>
    </row>
    <row r="75" spans="1:7" ht="12.75">
      <c r="A75" s="77"/>
      <c r="B75" s="22"/>
      <c r="C75" s="23" t="s">
        <v>77</v>
      </c>
      <c r="D75" s="24"/>
      <c r="E75" s="78">
        <f>SUM(E76:E79)</f>
        <v>922000</v>
      </c>
      <c r="F75" s="78">
        <f>SUM(F76:F79)</f>
        <v>0</v>
      </c>
      <c r="G75" s="78">
        <f>SUM(G76:G79)</f>
        <v>922000</v>
      </c>
    </row>
    <row r="76" spans="1:7" ht="12.75" customHeight="1">
      <c r="A76" s="46">
        <v>1</v>
      </c>
      <c r="B76" s="25">
        <v>84</v>
      </c>
      <c r="C76" s="94" t="s">
        <v>103</v>
      </c>
      <c r="D76" s="95"/>
      <c r="E76" s="79">
        <v>850000</v>
      </c>
      <c r="F76" s="79"/>
      <c r="G76" s="33">
        <f t="shared" si="2"/>
        <v>850000</v>
      </c>
    </row>
    <row r="77" spans="1:7" ht="12.75" customHeight="1">
      <c r="A77" s="46">
        <v>2</v>
      </c>
      <c r="B77" s="25">
        <v>84</v>
      </c>
      <c r="C77" s="94" t="s">
        <v>78</v>
      </c>
      <c r="D77" s="95"/>
      <c r="E77" s="33">
        <v>2000</v>
      </c>
      <c r="F77" s="33"/>
      <c r="G77" s="33">
        <f t="shared" si="2"/>
        <v>2000</v>
      </c>
    </row>
    <row r="78" spans="1:7" ht="12.75" customHeight="1">
      <c r="A78" s="46">
        <v>3</v>
      </c>
      <c r="B78" s="25">
        <v>84</v>
      </c>
      <c r="C78" s="94" t="s">
        <v>104</v>
      </c>
      <c r="D78" s="95"/>
      <c r="E78" s="33">
        <v>20000</v>
      </c>
      <c r="F78" s="33"/>
      <c r="G78" s="33">
        <f t="shared" si="2"/>
        <v>20000</v>
      </c>
    </row>
    <row r="79" spans="1:7" ht="12.75" customHeight="1">
      <c r="A79" s="46">
        <v>4</v>
      </c>
      <c r="B79" s="25">
        <v>84</v>
      </c>
      <c r="C79" s="100" t="s">
        <v>79</v>
      </c>
      <c r="D79" s="101"/>
      <c r="E79" s="79">
        <v>50000</v>
      </c>
      <c r="F79" s="79"/>
      <c r="G79" s="33">
        <f t="shared" si="2"/>
        <v>50000</v>
      </c>
    </row>
    <row r="81" spans="5:7" ht="12.75">
      <c r="E81" s="39"/>
      <c r="F81" s="39"/>
      <c r="G81" s="39"/>
    </row>
    <row r="82" spans="5:7" ht="12.75">
      <c r="E82" s="40"/>
      <c r="F82" s="40"/>
      <c r="G82" s="40"/>
    </row>
  </sheetData>
  <sheetProtection/>
  <autoFilter ref="A3:H3"/>
  <mergeCells count="18">
    <mergeCell ref="C79:D79"/>
    <mergeCell ref="B7:B9"/>
    <mergeCell ref="C7:C9"/>
    <mergeCell ref="C37:C40"/>
    <mergeCell ref="C44:C47"/>
    <mergeCell ref="C51:C55"/>
    <mergeCell ref="C29:C36"/>
    <mergeCell ref="B29:B36"/>
    <mergeCell ref="C56:C61"/>
    <mergeCell ref="C63:C69"/>
    <mergeCell ref="C76:D76"/>
    <mergeCell ref="C77:D77"/>
    <mergeCell ref="C78:D78"/>
    <mergeCell ref="B37:B40"/>
    <mergeCell ref="B44:B47"/>
    <mergeCell ref="B51:B55"/>
    <mergeCell ref="B56:B61"/>
    <mergeCell ref="B63:B69"/>
  </mergeCells>
  <printOptions horizontalCentered="1"/>
  <pageMargins left="0.2362204724409449" right="0.2362204724409449" top="1.0236220472440944" bottom="0.3937007874015748" header="0.15748031496062992" footer="0.15748031496062992"/>
  <pageSetup horizontalDpi="600" verticalDpi="600" orientation="landscape" paperSize="9" r:id="rId1"/>
  <headerFooter alignWithMargins="0">
    <oddHeader>&amp;L&amp;"Arial,Aldin"ROMÂNIA
JUDEŢUL MUREŞ
CONSILIUL JUDEŢEAN&amp;C
&amp;"Arial,Aldin"PROGRAM REPARAŢII 2011&amp;R&amp;"Arial,Aldin"ANEXA nr. 8/a la HCJM nr.____/________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2011-03-21T13:19:16Z</cp:lastPrinted>
  <dcterms:created xsi:type="dcterms:W3CDTF">2011-02-04T10:16:30Z</dcterms:created>
  <dcterms:modified xsi:type="dcterms:W3CDTF">2011-03-21T13:19:19Z</dcterms:modified>
  <cp:category/>
  <cp:version/>
  <cp:contentType/>
  <cp:contentStatus/>
</cp:coreProperties>
</file>