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'multi'!$A$3:$AB$34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<sst xmlns="http://schemas.openxmlformats.org/spreadsheetml/2006/main" count="70" uniqueCount="48">
  <si>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</si>
  <si>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</si>
  <si>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</si>
  <si>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</si>
  <si>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</si>
  <si>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</si>
  <si>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</si>
  <si>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</si>
  <si>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</si>
  <si>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</si>
  <si>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Palatului Culturii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</si>
  <si>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</si>
  <si>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</si>
  <si>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</si>
  <si>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</si>
  <si>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</si>
  <si>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</si>
  <si>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</si>
  <si>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</si>
  <si>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</si>
  <si>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</si>
  <si>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</si>
  <si>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Spunem NU corupţiei!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</si>
  <si>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</si>
  <si>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</si>
  <si>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</si>
  <si>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</si>
  <si>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</si>
  <si>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Amenajare acostamente și șanturi pe drumul județean DJ 135 Tg. Mures-Miercurea Nirajului-Sărățeni-limita jud. Harghita , km 1+900-10+350 </t>
  </si>
  <si>
    <t>Modernizare drum Oarba de Mureş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</si>
  <si>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</si>
  <si>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</si>
  <si>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Îmbrăcăminţi uşoare bituminoase pe DJ 136 Sângeorgiu de Pădure - Bezid-lim. jud. Harghita</t>
  </si>
  <si>
    <t>Iniţial</t>
  </si>
  <si>
    <t>Influenţe</t>
  </si>
  <si>
    <t>Rectificat</t>
  </si>
  <si>
    <t>lei</t>
  </si>
  <si>
    <t>Îmbrăcăminţi ușoare bituminoase  pe DJ153G Sânger (DJ151) - Papiu Ilarian - Iclănzel (DJ152A), km 9+800-12+400, jud. Mureș</t>
  </si>
  <si>
    <t>Spitalul Clinic Judeţean Mureş</t>
  </si>
  <si>
    <t>Realizare stație de tratare a apelor uzate, imobil str. Gheorghe Marinescu nr.1</t>
  </si>
  <si>
    <t>Parcare imobil B-dul 1 Decembrie 1918 nr.24-26</t>
  </si>
  <si>
    <t>Lucrări de construcții, reabilitare energetică și lucrări conexe la secția de oncologie din cadrul Spitalului Clinic Județean Mureș</t>
  </si>
  <si>
    <t>Schimbare rețea de canalizare din incinta Spitalului Municipal Dr. Gheorghe Marinescu" Târnăveni</t>
  </si>
  <si>
    <t>Spitalul Municipal Dr. Gheorghe Marinescu" Târnăveni</t>
  </si>
  <si>
    <t>Sistem echipamente securitate aeroportuară</t>
  </si>
  <si>
    <t>RA Aeroport Transilvania Targu Mures</t>
  </si>
  <si>
    <t>Autofreză de zăpadă</t>
  </si>
  <si>
    <t>PT+execuţie sistem de balizaj luminos de cat. II OACI la suprafeţe de mişcare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</si>
</sst>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1"/>
  <sheetViews>
    <sheetView tabSelected="1" view="pageLayout" workbookViewId="0" topLeftCell="A16">
      <selection activeCell="L25" sqref="L25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8" width="13.00390625" style="0" customWidth="1"/>
    <col min="9" max="9" width="15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</cols>
  <sheetData>
    <row r="1" ht="12.75">
      <c r="M1" s="14" t="s">
        <v>36</v>
      </c>
    </row>
    <row r="2" spans="1:13" ht="96" customHeight="1">
      <c r="A2" s="17" t="s">
        <v>0</v>
      </c>
      <c r="B2" s="19" t="s">
        <v>1</v>
      </c>
      <c r="C2" s="17" t="s">
        <v>2</v>
      </c>
      <c r="D2" s="17" t="s">
        <v>3</v>
      </c>
      <c r="E2" s="17" t="s">
        <v>8</v>
      </c>
      <c r="F2" s="23">
        <v>2019</v>
      </c>
      <c r="G2" s="23"/>
      <c r="H2" s="23"/>
      <c r="I2" s="21">
        <v>2020</v>
      </c>
      <c r="J2" s="21">
        <v>2021</v>
      </c>
      <c r="K2" s="21">
        <v>2022</v>
      </c>
      <c r="L2" s="21">
        <v>2023</v>
      </c>
      <c r="M2" s="21">
        <v>2024</v>
      </c>
    </row>
    <row r="3" spans="1:13" ht="18" customHeight="1">
      <c r="A3" s="18"/>
      <c r="B3" s="20"/>
      <c r="C3" s="18"/>
      <c r="D3" s="18"/>
      <c r="E3" s="18"/>
      <c r="F3" s="13" t="s">
        <v>33</v>
      </c>
      <c r="G3" s="13" t="s">
        <v>34</v>
      </c>
      <c r="H3" s="13" t="s">
        <v>35</v>
      </c>
      <c r="I3" s="22"/>
      <c r="J3" s="22"/>
      <c r="K3" s="22"/>
      <c r="L3" s="22"/>
      <c r="M3" s="22"/>
    </row>
    <row r="4" spans="1:28" s="5" customFormat="1" ht="33">
      <c r="A4" s="2">
        <v>1</v>
      </c>
      <c r="B4" s="2">
        <v>51</v>
      </c>
      <c r="C4" s="3" t="s">
        <v>21</v>
      </c>
      <c r="D4" s="12" t="s">
        <v>4</v>
      </c>
      <c r="E4" s="4">
        <v>617920.39</v>
      </c>
      <c r="F4" s="4">
        <v>525000</v>
      </c>
      <c r="G4" s="4"/>
      <c r="H4" s="4">
        <f>F4+G4</f>
        <v>525000</v>
      </c>
      <c r="I4" s="4"/>
      <c r="J4" s="4"/>
      <c r="K4" s="4"/>
      <c r="L4" s="4"/>
      <c r="M4" s="4"/>
      <c r="W4" s="15"/>
      <c r="X4" s="15"/>
      <c r="Y4" s="15"/>
      <c r="Z4" s="15"/>
      <c r="AA4" s="15"/>
      <c r="AB4" s="15"/>
    </row>
    <row r="5" spans="1:28" s="5" customFormat="1" ht="16.5">
      <c r="A5" s="2">
        <v>2</v>
      </c>
      <c r="B5" s="2">
        <v>51</v>
      </c>
      <c r="C5" s="3" t="s">
        <v>22</v>
      </c>
      <c r="D5" s="12" t="s">
        <v>4</v>
      </c>
      <c r="E5" s="4">
        <v>401276.48000000004</v>
      </c>
      <c r="F5" s="4">
        <v>396000</v>
      </c>
      <c r="G5" s="4"/>
      <c r="H5" s="4">
        <f aca="true" t="shared" si="0" ref="H5:H33">F5+G5</f>
        <v>396000</v>
      </c>
      <c r="I5" s="4"/>
      <c r="J5" s="4"/>
      <c r="K5" s="4"/>
      <c r="L5" s="4"/>
      <c r="M5" s="4"/>
      <c r="W5" s="15"/>
      <c r="X5" s="15"/>
      <c r="Y5" s="15"/>
      <c r="Z5" s="15"/>
      <c r="AA5" s="15"/>
      <c r="AB5" s="15"/>
    </row>
    <row r="6" spans="1:28" s="5" customFormat="1" ht="33">
      <c r="A6" s="2">
        <v>3</v>
      </c>
      <c r="B6" s="2">
        <v>66</v>
      </c>
      <c r="C6" s="3" t="s">
        <v>39</v>
      </c>
      <c r="D6" s="12" t="s">
        <v>38</v>
      </c>
      <c r="E6" s="4">
        <v>2080479</v>
      </c>
      <c r="F6" s="4">
        <v>950000</v>
      </c>
      <c r="G6" s="4"/>
      <c r="H6" s="4">
        <f t="shared" si="0"/>
        <v>950000</v>
      </c>
      <c r="I6" s="4">
        <v>1076000</v>
      </c>
      <c r="J6" s="4"/>
      <c r="K6" s="4"/>
      <c r="L6" s="4"/>
      <c r="M6" s="4"/>
      <c r="W6" s="15"/>
      <c r="X6" s="15"/>
      <c r="Y6" s="15"/>
      <c r="Z6" s="15"/>
      <c r="AA6" s="15"/>
      <c r="AB6" s="15"/>
    </row>
    <row r="7" spans="1:28" s="5" customFormat="1" ht="33">
      <c r="A7" s="2">
        <v>4</v>
      </c>
      <c r="B7" s="2">
        <v>66</v>
      </c>
      <c r="C7" s="3" t="s">
        <v>40</v>
      </c>
      <c r="D7" s="12" t="s">
        <v>38</v>
      </c>
      <c r="E7" s="4">
        <v>1739711</v>
      </c>
      <c r="F7" s="4">
        <v>680000</v>
      </c>
      <c r="G7" s="4"/>
      <c r="H7" s="4">
        <f t="shared" si="0"/>
        <v>680000</v>
      </c>
      <c r="I7" s="4">
        <v>1010000</v>
      </c>
      <c r="J7" s="4"/>
      <c r="K7" s="4"/>
      <c r="L7" s="4"/>
      <c r="M7" s="4"/>
      <c r="W7" s="15"/>
      <c r="X7" s="15"/>
      <c r="Y7" s="15"/>
      <c r="Z7" s="15"/>
      <c r="AA7" s="15"/>
      <c r="AB7" s="15"/>
    </row>
    <row r="8" spans="1:28" s="5" customFormat="1" ht="49.5">
      <c r="A8" s="2">
        <v>5</v>
      </c>
      <c r="B8" s="2">
        <v>66</v>
      </c>
      <c r="C8" s="3" t="s">
        <v>41</v>
      </c>
      <c r="D8" s="12" t="s">
        <v>38</v>
      </c>
      <c r="E8" s="4">
        <v>11968423</v>
      </c>
      <c r="F8" s="4">
        <v>4611000</v>
      </c>
      <c r="G8" s="4"/>
      <c r="H8" s="4">
        <f t="shared" si="0"/>
        <v>4611000</v>
      </c>
      <c r="I8" s="4">
        <v>6500000</v>
      </c>
      <c r="J8" s="4"/>
      <c r="K8" s="4"/>
      <c r="L8" s="4"/>
      <c r="M8" s="4"/>
      <c r="W8" s="15"/>
      <c r="X8" s="15"/>
      <c r="Y8" s="15"/>
      <c r="Z8" s="15"/>
      <c r="AA8" s="15"/>
      <c r="AB8" s="15"/>
    </row>
    <row r="9" spans="1:28" s="5" customFormat="1" ht="82.5">
      <c r="A9" s="2">
        <v>6</v>
      </c>
      <c r="B9" s="2">
        <v>66</v>
      </c>
      <c r="C9" s="3" t="s">
        <v>42</v>
      </c>
      <c r="D9" s="12" t="s">
        <v>43</v>
      </c>
      <c r="E9" s="4">
        <v>4672877</v>
      </c>
      <c r="F9" s="4">
        <v>3700000</v>
      </c>
      <c r="G9" s="4">
        <v>-500000</v>
      </c>
      <c r="H9" s="4">
        <f t="shared" si="0"/>
        <v>3200000</v>
      </c>
      <c r="I9" s="4">
        <f>972877+500000</f>
        <v>1472877</v>
      </c>
      <c r="J9" s="4"/>
      <c r="K9" s="4"/>
      <c r="L9" s="4"/>
      <c r="M9" s="4"/>
      <c r="W9" s="15"/>
      <c r="X9" s="15"/>
      <c r="Y9" s="15"/>
      <c r="Z9" s="15"/>
      <c r="AA9" s="15"/>
      <c r="AB9" s="15"/>
    </row>
    <row r="10" spans="1:28" s="5" customFormat="1" ht="16.5">
      <c r="A10" s="2">
        <v>7</v>
      </c>
      <c r="B10" s="2">
        <v>67</v>
      </c>
      <c r="C10" s="3" t="s">
        <v>5</v>
      </c>
      <c r="D10" s="12" t="s">
        <v>4</v>
      </c>
      <c r="E10" s="4">
        <v>55432536.2</v>
      </c>
      <c r="F10" s="4">
        <v>1939000</v>
      </c>
      <c r="G10" s="4"/>
      <c r="H10" s="4">
        <f t="shared" si="0"/>
        <v>1939000</v>
      </c>
      <c r="I10" s="4">
        <v>12003.99</v>
      </c>
      <c r="J10" s="4">
        <v>19189.66</v>
      </c>
      <c r="K10" s="4"/>
      <c r="L10" s="4"/>
      <c r="M10" s="4"/>
      <c r="W10" s="15"/>
      <c r="X10" s="15"/>
      <c r="Y10" s="15"/>
      <c r="Z10" s="15"/>
      <c r="AA10" s="15"/>
      <c r="AB10" s="15"/>
    </row>
    <row r="11" spans="1:28" s="5" customFormat="1" ht="33">
      <c r="A11" s="2">
        <v>8</v>
      </c>
      <c r="B11" s="2">
        <v>67</v>
      </c>
      <c r="C11" s="3" t="s">
        <v>25</v>
      </c>
      <c r="D11" s="12" t="s">
        <v>4</v>
      </c>
      <c r="E11" s="4">
        <v>11274558.859999998</v>
      </c>
      <c r="F11" s="4">
        <v>3975000</v>
      </c>
      <c r="G11" s="4"/>
      <c r="H11" s="4">
        <f t="shared" si="0"/>
        <v>3975000</v>
      </c>
      <c r="I11" s="4">
        <v>5647461.279999999</v>
      </c>
      <c r="J11" s="4">
        <v>1489608.08</v>
      </c>
      <c r="K11" s="4">
        <v>0</v>
      </c>
      <c r="L11" s="4">
        <v>0</v>
      </c>
      <c r="M11" s="4">
        <v>13685</v>
      </c>
      <c r="W11" s="15"/>
      <c r="X11" s="15"/>
      <c r="Y11" s="15"/>
      <c r="Z11" s="15"/>
      <c r="AA11" s="15"/>
      <c r="AB11" s="15"/>
    </row>
    <row r="12" spans="1:28" s="11" customFormat="1" ht="16.5">
      <c r="A12" s="2">
        <v>9</v>
      </c>
      <c r="B12" s="2">
        <v>67</v>
      </c>
      <c r="C12" s="3" t="s">
        <v>10</v>
      </c>
      <c r="D12" s="12" t="s">
        <v>4</v>
      </c>
      <c r="E12" s="4">
        <v>6515143.749999999</v>
      </c>
      <c r="F12" s="4">
        <v>3070000</v>
      </c>
      <c r="G12" s="4"/>
      <c r="H12" s="4">
        <f t="shared" si="0"/>
        <v>3070000</v>
      </c>
      <c r="I12" s="4">
        <v>3167457.9999999995</v>
      </c>
      <c r="J12" s="4">
        <v>13181.97</v>
      </c>
      <c r="K12" s="4"/>
      <c r="L12" s="4"/>
      <c r="M12" s="4"/>
      <c r="V12" s="5"/>
      <c r="W12" s="15"/>
      <c r="X12" s="15"/>
      <c r="Y12" s="15"/>
      <c r="Z12" s="15"/>
      <c r="AA12" s="15"/>
      <c r="AB12" s="15"/>
    </row>
    <row r="13" spans="1:28" s="11" customFormat="1" ht="115.5">
      <c r="A13" s="2">
        <v>10</v>
      </c>
      <c r="B13" s="2">
        <v>68</v>
      </c>
      <c r="C13" s="3" t="s">
        <v>24</v>
      </c>
      <c r="D13" s="12" t="s">
        <v>23</v>
      </c>
      <c r="E13" s="4">
        <v>40782328</v>
      </c>
      <c r="F13" s="4">
        <v>551000</v>
      </c>
      <c r="G13" s="4"/>
      <c r="H13" s="4">
        <f t="shared" si="0"/>
        <v>551000</v>
      </c>
      <c r="I13" s="4">
        <v>922686.9999999999</v>
      </c>
      <c r="J13" s="4">
        <v>1277208</v>
      </c>
      <c r="K13" s="4">
        <v>1746288</v>
      </c>
      <c r="L13" s="4">
        <v>2099448</v>
      </c>
      <c r="M13" s="4">
        <v>27804</v>
      </c>
      <c r="V13" s="5"/>
      <c r="W13" s="15"/>
      <c r="X13" s="15"/>
      <c r="Y13" s="15"/>
      <c r="Z13" s="15"/>
      <c r="AA13" s="15"/>
      <c r="AB13" s="15"/>
    </row>
    <row r="14" spans="1:28" s="11" customFormat="1" ht="115.5">
      <c r="A14" s="2">
        <v>11</v>
      </c>
      <c r="B14" s="2">
        <v>68</v>
      </c>
      <c r="C14" s="3" t="s">
        <v>26</v>
      </c>
      <c r="D14" s="12" t="s">
        <v>27</v>
      </c>
      <c r="E14" s="4">
        <v>1137174.75</v>
      </c>
      <c r="F14" s="4">
        <v>343000</v>
      </c>
      <c r="G14" s="4"/>
      <c r="H14" s="4">
        <f t="shared" si="0"/>
        <v>343000</v>
      </c>
      <c r="I14" s="4">
        <v>323455.13999999996</v>
      </c>
      <c r="J14" s="4">
        <v>324428.24</v>
      </c>
      <c r="K14" s="4">
        <v>130921.37</v>
      </c>
      <c r="L14" s="4">
        <v>15370</v>
      </c>
      <c r="M14" s="4"/>
      <c r="V14" s="5"/>
      <c r="W14" s="15"/>
      <c r="X14" s="15"/>
      <c r="Y14" s="15"/>
      <c r="Z14" s="15"/>
      <c r="AA14" s="15"/>
      <c r="AB14" s="15"/>
    </row>
    <row r="15" spans="1:28" s="11" customFormat="1" ht="49.5">
      <c r="A15" s="2">
        <v>12</v>
      </c>
      <c r="B15" s="2">
        <v>70</v>
      </c>
      <c r="C15" s="3" t="s">
        <v>17</v>
      </c>
      <c r="D15" s="12" t="s">
        <v>6</v>
      </c>
      <c r="E15" s="4">
        <v>1730141</v>
      </c>
      <c r="F15" s="4">
        <v>708000</v>
      </c>
      <c r="G15" s="4"/>
      <c r="H15" s="4">
        <f t="shared" si="0"/>
        <v>708000</v>
      </c>
      <c r="I15" s="4"/>
      <c r="J15" s="4"/>
      <c r="K15" s="4"/>
      <c r="L15" s="4"/>
      <c r="M15" s="4"/>
      <c r="V15" s="5"/>
      <c r="W15" s="15"/>
      <c r="X15" s="15"/>
      <c r="Y15" s="15"/>
      <c r="Z15" s="15"/>
      <c r="AA15" s="15"/>
      <c r="AB15" s="15"/>
    </row>
    <row r="16" spans="1:28" s="11" customFormat="1" ht="33">
      <c r="A16" s="2">
        <v>13</v>
      </c>
      <c r="B16" s="2">
        <v>74</v>
      </c>
      <c r="C16" s="3" t="s">
        <v>7</v>
      </c>
      <c r="D16" s="12" t="s">
        <v>4</v>
      </c>
      <c r="E16" s="4">
        <v>201960028.99000004</v>
      </c>
      <c r="F16" s="4">
        <v>1325000</v>
      </c>
      <c r="G16" s="4"/>
      <c r="H16" s="4">
        <f t="shared" si="0"/>
        <v>1325000</v>
      </c>
      <c r="I16" s="4"/>
      <c r="J16" s="4"/>
      <c r="K16" s="4"/>
      <c r="L16" s="4"/>
      <c r="M16" s="4"/>
      <c r="V16" s="5"/>
      <c r="W16" s="15"/>
      <c r="X16" s="15"/>
      <c r="Y16" s="15"/>
      <c r="Z16" s="15"/>
      <c r="AA16" s="15"/>
      <c r="AB16" s="15"/>
    </row>
    <row r="17" spans="1:28" s="11" customFormat="1" ht="49.5">
      <c r="A17" s="2">
        <v>14</v>
      </c>
      <c r="B17" s="2">
        <v>84</v>
      </c>
      <c r="C17" s="3" t="s">
        <v>18</v>
      </c>
      <c r="D17" s="12" t="s">
        <v>4</v>
      </c>
      <c r="E17" s="4">
        <v>140789980.91</v>
      </c>
      <c r="F17" s="4">
        <v>824000</v>
      </c>
      <c r="G17" s="4"/>
      <c r="H17" s="4">
        <f t="shared" si="0"/>
        <v>824000</v>
      </c>
      <c r="I17" s="4">
        <v>46585285</v>
      </c>
      <c r="J17" s="4">
        <v>46585773</v>
      </c>
      <c r="K17" s="4">
        <v>46607193</v>
      </c>
      <c r="L17" s="4">
        <v>0</v>
      </c>
      <c r="M17" s="4">
        <v>0</v>
      </c>
      <c r="V17" s="5"/>
      <c r="W17" s="15"/>
      <c r="X17" s="15"/>
      <c r="Y17" s="15"/>
      <c r="Z17" s="15"/>
      <c r="AA17" s="15"/>
      <c r="AB17" s="15"/>
    </row>
    <row r="18" spans="1:28" s="11" customFormat="1" ht="16.5">
      <c r="A18" s="2">
        <v>15</v>
      </c>
      <c r="B18" s="2">
        <v>84</v>
      </c>
      <c r="C18" s="3" t="s">
        <v>19</v>
      </c>
      <c r="D18" s="12" t="s">
        <v>20</v>
      </c>
      <c r="E18" s="4">
        <v>52052863.45603601</v>
      </c>
      <c r="F18" s="4">
        <v>501000</v>
      </c>
      <c r="G18" s="4"/>
      <c r="H18" s="4">
        <f t="shared" si="0"/>
        <v>501000</v>
      </c>
      <c r="I18" s="4">
        <v>40659836.70656401</v>
      </c>
      <c r="J18" s="4">
        <v>10892026.749472002</v>
      </c>
      <c r="K18" s="4">
        <v>0</v>
      </c>
      <c r="L18" s="4">
        <v>0</v>
      </c>
      <c r="M18" s="4">
        <v>0</v>
      </c>
      <c r="V18" s="5"/>
      <c r="W18" s="15"/>
      <c r="X18" s="15"/>
      <c r="Y18" s="15"/>
      <c r="Z18" s="15"/>
      <c r="AA18" s="15"/>
      <c r="AB18" s="15"/>
    </row>
    <row r="19" spans="1:28" s="11" customFormat="1" ht="66">
      <c r="A19" s="2">
        <v>16</v>
      </c>
      <c r="B19" s="2">
        <v>84</v>
      </c>
      <c r="C19" s="3" t="s">
        <v>28</v>
      </c>
      <c r="D19" s="12" t="s">
        <v>4</v>
      </c>
      <c r="E19" s="4">
        <v>16747704</v>
      </c>
      <c r="F19" s="4">
        <v>3725000</v>
      </c>
      <c r="G19" s="4"/>
      <c r="H19" s="4">
        <f t="shared" si="0"/>
        <v>3725000</v>
      </c>
      <c r="I19" s="4">
        <v>4340901.26</v>
      </c>
      <c r="J19" s="4">
        <v>4340901.26</v>
      </c>
      <c r="K19" s="4">
        <v>4310556.26</v>
      </c>
      <c r="L19" s="4"/>
      <c r="M19" s="4"/>
      <c r="V19" s="5"/>
      <c r="W19" s="15"/>
      <c r="X19" s="15"/>
      <c r="Y19" s="15"/>
      <c r="Z19" s="15"/>
      <c r="AA19" s="15"/>
      <c r="AB19" s="15"/>
    </row>
    <row r="20" spans="1:28" s="11" customFormat="1" ht="16.5">
      <c r="A20" s="2">
        <v>17</v>
      </c>
      <c r="B20" s="2">
        <v>84</v>
      </c>
      <c r="C20" s="3" t="s">
        <v>29</v>
      </c>
      <c r="D20" s="12" t="s">
        <v>4</v>
      </c>
      <c r="E20" s="4">
        <v>2358850</v>
      </c>
      <c r="F20" s="4">
        <v>1300000</v>
      </c>
      <c r="G20" s="4"/>
      <c r="H20" s="4">
        <f t="shared" si="0"/>
        <v>1300000</v>
      </c>
      <c r="I20" s="4">
        <v>1042190.1399999999</v>
      </c>
      <c r="J20" s="4"/>
      <c r="K20" s="4"/>
      <c r="L20" s="4"/>
      <c r="M20" s="4"/>
      <c r="V20" s="5"/>
      <c r="W20" s="15"/>
      <c r="X20" s="15"/>
      <c r="Y20" s="15"/>
      <c r="Z20" s="15"/>
      <c r="AA20" s="15"/>
      <c r="AB20" s="15"/>
    </row>
    <row r="21" spans="1:28" s="11" customFormat="1" ht="49.5">
      <c r="A21" s="2">
        <v>18</v>
      </c>
      <c r="B21" s="2">
        <v>84</v>
      </c>
      <c r="C21" s="3" t="s">
        <v>32</v>
      </c>
      <c r="D21" s="12" t="s">
        <v>4</v>
      </c>
      <c r="E21" s="4">
        <v>8100000</v>
      </c>
      <c r="F21" s="4">
        <v>5100000</v>
      </c>
      <c r="G21" s="4"/>
      <c r="H21" s="4">
        <f t="shared" si="0"/>
        <v>5100000</v>
      </c>
      <c r="I21" s="4">
        <v>3000000</v>
      </c>
      <c r="J21" s="4"/>
      <c r="K21" s="4"/>
      <c r="L21" s="4"/>
      <c r="M21" s="4"/>
      <c r="V21" s="5"/>
      <c r="W21" s="15"/>
      <c r="X21" s="15"/>
      <c r="Y21" s="15"/>
      <c r="Z21" s="15"/>
      <c r="AA21" s="15"/>
      <c r="AB21" s="15"/>
    </row>
    <row r="22" spans="1:28" s="11" customFormat="1" ht="49.5">
      <c r="A22" s="2">
        <v>19</v>
      </c>
      <c r="B22" s="2">
        <v>84</v>
      </c>
      <c r="C22" s="3" t="s">
        <v>30</v>
      </c>
      <c r="D22" s="12" t="s">
        <v>4</v>
      </c>
      <c r="E22" s="4">
        <v>12500000</v>
      </c>
      <c r="F22" s="4">
        <v>3400000</v>
      </c>
      <c r="G22" s="4">
        <v>387000</v>
      </c>
      <c r="H22" s="4">
        <f t="shared" si="0"/>
        <v>3787000</v>
      </c>
      <c r="I22" s="4">
        <f>10100000-1000000-387000</f>
        <v>8713000</v>
      </c>
      <c r="J22" s="4"/>
      <c r="K22" s="4"/>
      <c r="L22" s="4"/>
      <c r="M22" s="4"/>
      <c r="V22" s="5"/>
      <c r="W22" s="15"/>
      <c r="X22" s="15"/>
      <c r="Y22" s="15"/>
      <c r="Z22" s="15"/>
      <c r="AA22" s="15"/>
      <c r="AB22" s="15"/>
    </row>
    <row r="23" spans="1:28" s="11" customFormat="1" ht="66">
      <c r="A23" s="2">
        <v>20</v>
      </c>
      <c r="B23" s="2">
        <v>84</v>
      </c>
      <c r="C23" s="3" t="s">
        <v>31</v>
      </c>
      <c r="D23" s="12" t="s">
        <v>4</v>
      </c>
      <c r="E23" s="4">
        <v>13800000</v>
      </c>
      <c r="F23" s="4">
        <v>4300000</v>
      </c>
      <c r="G23" s="4">
        <v>464000</v>
      </c>
      <c r="H23" s="4">
        <f t="shared" si="0"/>
        <v>4764000</v>
      </c>
      <c r="I23" s="4">
        <f>10500000-1000000-464000</f>
        <v>9036000</v>
      </c>
      <c r="J23" s="4"/>
      <c r="K23" s="4"/>
      <c r="L23" s="4"/>
      <c r="M23" s="4"/>
      <c r="V23" s="5"/>
      <c r="W23" s="15"/>
      <c r="X23" s="15"/>
      <c r="Y23" s="15"/>
      <c r="Z23" s="15"/>
      <c r="AA23" s="15"/>
      <c r="AB23" s="15"/>
    </row>
    <row r="24" spans="1:28" s="11" customFormat="1" ht="66">
      <c r="A24" s="2">
        <v>21</v>
      </c>
      <c r="B24" s="2">
        <v>84</v>
      </c>
      <c r="C24" s="3" t="s">
        <v>37</v>
      </c>
      <c r="D24" s="12" t="s">
        <v>4</v>
      </c>
      <c r="E24" s="4">
        <v>11200000</v>
      </c>
      <c r="F24" s="4">
        <v>2400000</v>
      </c>
      <c r="G24" s="4">
        <v>536000</v>
      </c>
      <c r="H24" s="4">
        <f t="shared" si="0"/>
        <v>2936000</v>
      </c>
      <c r="I24" s="4">
        <f>9800000-1000000-536000</f>
        <v>8264000</v>
      </c>
      <c r="J24" s="4"/>
      <c r="K24" s="4"/>
      <c r="L24" s="4"/>
      <c r="M24" s="4"/>
      <c r="V24" s="5"/>
      <c r="W24" s="15"/>
      <c r="X24" s="15"/>
      <c r="Y24" s="15"/>
      <c r="Z24" s="15"/>
      <c r="AA24" s="15"/>
      <c r="AB24" s="15"/>
    </row>
    <row r="25" spans="1:28" s="11" customFormat="1" ht="49.5">
      <c r="A25" s="2">
        <v>22</v>
      </c>
      <c r="B25" s="2">
        <v>84</v>
      </c>
      <c r="C25" s="3" t="s">
        <v>44</v>
      </c>
      <c r="D25" s="12" t="s">
        <v>45</v>
      </c>
      <c r="E25" s="4">
        <v>11210000</v>
      </c>
      <c r="F25" s="4">
        <v>2700000</v>
      </c>
      <c r="G25" s="4"/>
      <c r="H25" s="4">
        <f t="shared" si="0"/>
        <v>2700000</v>
      </c>
      <c r="I25" s="4">
        <f>11300000-2790000</f>
        <v>8510000</v>
      </c>
      <c r="J25" s="4"/>
      <c r="K25" s="4"/>
      <c r="L25" s="4"/>
      <c r="M25" s="4"/>
      <c r="V25" s="5"/>
      <c r="W25" s="15"/>
      <c r="X25" s="15"/>
      <c r="Y25" s="15"/>
      <c r="Z25" s="15"/>
      <c r="AA25" s="15"/>
      <c r="AB25" s="15"/>
    </row>
    <row r="26" spans="1:28" s="11" customFormat="1" ht="49.5">
      <c r="A26" s="2">
        <v>23</v>
      </c>
      <c r="B26" s="2">
        <v>84</v>
      </c>
      <c r="C26" s="3" t="s">
        <v>46</v>
      </c>
      <c r="D26" s="12" t="s">
        <v>45</v>
      </c>
      <c r="E26" s="4">
        <v>2500000</v>
      </c>
      <c r="F26" s="4">
        <v>1250000</v>
      </c>
      <c r="G26" s="4"/>
      <c r="H26" s="4">
        <f t="shared" si="0"/>
        <v>1250000</v>
      </c>
      <c r="I26" s="4">
        <v>1250000</v>
      </c>
      <c r="J26" s="4"/>
      <c r="K26" s="4"/>
      <c r="L26" s="4"/>
      <c r="M26" s="4"/>
      <c r="V26" s="5"/>
      <c r="W26" s="15"/>
      <c r="X26" s="15"/>
      <c r="Y26" s="15"/>
      <c r="Z26" s="15"/>
      <c r="AA26" s="15"/>
      <c r="AB26" s="15"/>
    </row>
    <row r="27" spans="1:28" s="11" customFormat="1" ht="49.5">
      <c r="A27" s="2">
        <v>24</v>
      </c>
      <c r="B27" s="2">
        <v>84</v>
      </c>
      <c r="C27" s="3" t="s">
        <v>47</v>
      </c>
      <c r="D27" s="12" t="s">
        <v>45</v>
      </c>
      <c r="E27" s="4">
        <v>3933020</v>
      </c>
      <c r="F27" s="4"/>
      <c r="G27" s="4">
        <v>1143000</v>
      </c>
      <c r="H27" s="4">
        <f t="shared" si="0"/>
        <v>1143000</v>
      </c>
      <c r="I27" s="4">
        <v>2790020</v>
      </c>
      <c r="J27" s="4"/>
      <c r="K27" s="4"/>
      <c r="L27" s="4"/>
      <c r="M27" s="4"/>
      <c r="V27" s="5"/>
      <c r="W27" s="15"/>
      <c r="X27" s="15"/>
      <c r="Y27" s="15"/>
      <c r="Z27" s="15"/>
      <c r="AA27" s="15"/>
      <c r="AB27" s="15"/>
    </row>
    <row r="28" spans="1:28" s="11" customFormat="1" ht="16.5">
      <c r="A28" s="2">
        <v>25</v>
      </c>
      <c r="B28" s="2">
        <v>68</v>
      </c>
      <c r="C28" s="3" t="s">
        <v>11</v>
      </c>
      <c r="D28" s="12" t="s">
        <v>16</v>
      </c>
      <c r="E28" s="4">
        <v>5907200</v>
      </c>
      <c r="F28" s="4">
        <v>3008000</v>
      </c>
      <c r="G28" s="4"/>
      <c r="H28" s="4">
        <f t="shared" si="0"/>
        <v>3008000</v>
      </c>
      <c r="I28" s="4">
        <v>2899200</v>
      </c>
      <c r="J28" s="4"/>
      <c r="K28" s="4"/>
      <c r="L28" s="4"/>
      <c r="M28" s="4"/>
      <c r="V28" s="5"/>
      <c r="W28" s="15"/>
      <c r="X28" s="15"/>
      <c r="Y28" s="15"/>
      <c r="Z28" s="15"/>
      <c r="AA28" s="15"/>
      <c r="AB28" s="15"/>
    </row>
    <row r="29" spans="1:28" s="11" customFormat="1" ht="16.5">
      <c r="A29" s="2">
        <v>26</v>
      </c>
      <c r="B29" s="2">
        <v>68</v>
      </c>
      <c r="C29" s="3" t="s">
        <v>12</v>
      </c>
      <c r="D29" s="12" t="s">
        <v>16</v>
      </c>
      <c r="E29" s="4">
        <v>408000</v>
      </c>
      <c r="F29" s="4">
        <v>204000</v>
      </c>
      <c r="G29" s="4"/>
      <c r="H29" s="4">
        <f t="shared" si="0"/>
        <v>204000</v>
      </c>
      <c r="I29" s="4">
        <v>204000</v>
      </c>
      <c r="J29" s="4"/>
      <c r="K29" s="4"/>
      <c r="L29" s="4"/>
      <c r="M29" s="4"/>
      <c r="V29" s="5"/>
      <c r="W29" s="15"/>
      <c r="X29" s="15"/>
      <c r="Y29" s="15"/>
      <c r="Z29" s="15"/>
      <c r="AA29" s="15"/>
      <c r="AB29" s="15"/>
    </row>
    <row r="30" spans="1:28" s="11" customFormat="1" ht="16.5">
      <c r="A30" s="2">
        <v>27</v>
      </c>
      <c r="B30" s="2">
        <v>68</v>
      </c>
      <c r="C30" s="9" t="s">
        <v>13</v>
      </c>
      <c r="D30" s="12" t="s">
        <v>16</v>
      </c>
      <c r="E30" s="4">
        <v>354000</v>
      </c>
      <c r="F30" s="10">
        <v>177000</v>
      </c>
      <c r="G30" s="10"/>
      <c r="H30" s="4">
        <f t="shared" si="0"/>
        <v>177000</v>
      </c>
      <c r="I30" s="4">
        <v>177000</v>
      </c>
      <c r="J30" s="10"/>
      <c r="K30" s="10"/>
      <c r="L30" s="10"/>
      <c r="M30" s="10"/>
      <c r="V30" s="5"/>
      <c r="W30" s="15"/>
      <c r="X30" s="15"/>
      <c r="Y30" s="15"/>
      <c r="Z30" s="15"/>
      <c r="AA30" s="15"/>
      <c r="AB30" s="15"/>
    </row>
    <row r="31" spans="1:28" s="11" customFormat="1" ht="33">
      <c r="A31" s="2">
        <v>28</v>
      </c>
      <c r="B31" s="2">
        <v>68</v>
      </c>
      <c r="C31" s="3" t="s">
        <v>14</v>
      </c>
      <c r="D31" s="12" t="s">
        <v>16</v>
      </c>
      <c r="E31" s="4">
        <v>312000</v>
      </c>
      <c r="F31" s="4">
        <v>156000</v>
      </c>
      <c r="G31" s="4"/>
      <c r="H31" s="4">
        <f t="shared" si="0"/>
        <v>156000</v>
      </c>
      <c r="I31" s="4">
        <v>156000</v>
      </c>
      <c r="J31" s="4"/>
      <c r="K31" s="4"/>
      <c r="L31" s="4"/>
      <c r="M31" s="4"/>
      <c r="V31" s="5"/>
      <c r="W31" s="15"/>
      <c r="X31" s="15"/>
      <c r="Y31" s="15"/>
      <c r="Z31" s="15"/>
      <c r="AA31" s="15"/>
      <c r="AB31" s="15"/>
    </row>
    <row r="32" spans="1:28" s="11" customFormat="1" ht="16.5">
      <c r="A32" s="2">
        <v>29</v>
      </c>
      <c r="B32" s="2">
        <v>68</v>
      </c>
      <c r="C32" s="3" t="s">
        <v>12</v>
      </c>
      <c r="D32" s="12" t="s">
        <v>16</v>
      </c>
      <c r="E32" s="4">
        <v>2177600</v>
      </c>
      <c r="F32" s="4">
        <v>1089000</v>
      </c>
      <c r="G32" s="4">
        <v>-1000000</v>
      </c>
      <c r="H32" s="4">
        <f t="shared" si="0"/>
        <v>89000</v>
      </c>
      <c r="I32" s="4">
        <f>1088600+1000000</f>
        <v>2088600</v>
      </c>
      <c r="J32" s="4"/>
      <c r="K32" s="4"/>
      <c r="L32" s="4"/>
      <c r="M32" s="4"/>
      <c r="V32" s="5"/>
      <c r="W32" s="15"/>
      <c r="X32" s="15"/>
      <c r="Y32" s="15"/>
      <c r="Z32" s="15"/>
      <c r="AA32" s="15"/>
      <c r="AB32" s="15"/>
    </row>
    <row r="33" spans="1:28" s="11" customFormat="1" ht="16.5">
      <c r="A33" s="2">
        <v>30</v>
      </c>
      <c r="B33" s="2">
        <v>68</v>
      </c>
      <c r="C33" s="3" t="s">
        <v>15</v>
      </c>
      <c r="D33" s="12" t="s">
        <v>16</v>
      </c>
      <c r="E33" s="4">
        <v>331200</v>
      </c>
      <c r="F33" s="4">
        <v>166000</v>
      </c>
      <c r="G33" s="4"/>
      <c r="H33" s="4">
        <f t="shared" si="0"/>
        <v>166000</v>
      </c>
      <c r="I33" s="4">
        <v>165200</v>
      </c>
      <c r="J33" s="4"/>
      <c r="K33" s="4"/>
      <c r="L33" s="4"/>
      <c r="M33" s="4"/>
      <c r="V33" s="5"/>
      <c r="W33" s="15"/>
      <c r="X33" s="15"/>
      <c r="Y33" s="15"/>
      <c r="Z33" s="15"/>
      <c r="AA33" s="15"/>
      <c r="AB33" s="15"/>
    </row>
    <row r="34" spans="1:13" s="8" customFormat="1" ht="16.5">
      <c r="A34" s="6"/>
      <c r="B34" s="6"/>
      <c r="C34" s="16" t="s">
        <v>9</v>
      </c>
      <c r="D34" s="16"/>
      <c r="E34" s="7">
        <f>SUM(E4:E33)</f>
        <v>624995016.786036</v>
      </c>
      <c r="F34" s="7">
        <f aca="true" t="shared" si="1" ref="F34:M34">SUM(F4:F33)</f>
        <v>53073000</v>
      </c>
      <c r="G34" s="7">
        <f t="shared" si="1"/>
        <v>1030000</v>
      </c>
      <c r="H34" s="7">
        <f t="shared" si="1"/>
        <v>54103000</v>
      </c>
      <c r="I34" s="7">
        <f t="shared" si="1"/>
        <v>160013175.516564</v>
      </c>
      <c r="J34" s="7">
        <f t="shared" si="1"/>
        <v>64942316.959472</v>
      </c>
      <c r="K34" s="7">
        <f t="shared" si="1"/>
        <v>52794958.629999995</v>
      </c>
      <c r="L34" s="7">
        <f t="shared" si="1"/>
        <v>2114818</v>
      </c>
      <c r="M34" s="7">
        <f t="shared" si="1"/>
        <v>41489</v>
      </c>
    </row>
    <row r="35" ht="17.25" customHeight="1"/>
    <row r="36" spans="5:13" ht="12.75">
      <c r="E36" s="1"/>
      <c r="F36" s="1"/>
      <c r="G36" s="1"/>
      <c r="H36" s="1"/>
      <c r="I36" s="1"/>
      <c r="J36" s="1"/>
      <c r="K36" s="1"/>
      <c r="L36" s="1"/>
      <c r="M36" s="1"/>
    </row>
    <row r="37" spans="5:13" ht="12.75">
      <c r="E37" s="1"/>
      <c r="F37" s="1"/>
      <c r="G37" s="1"/>
      <c r="H37" s="1"/>
      <c r="I37" s="1"/>
      <c r="J37" s="1"/>
      <c r="K37" s="1"/>
      <c r="L37" s="1"/>
      <c r="M37" s="1"/>
    </row>
    <row r="38" spans="5:13" ht="12.75">
      <c r="E38" s="1"/>
      <c r="F38" s="1"/>
      <c r="G38" s="1"/>
      <c r="H38" s="1"/>
      <c r="I38" s="1"/>
      <c r="J38" s="1"/>
      <c r="K38" s="1"/>
      <c r="L38" s="1"/>
      <c r="M38" s="1"/>
    </row>
    <row r="39" spans="6:13" ht="12.75">
      <c r="F39" s="1"/>
      <c r="G39" s="1"/>
      <c r="H39" s="1"/>
      <c r="I39" s="1"/>
      <c r="J39" s="1"/>
      <c r="K39" s="1"/>
      <c r="L39" s="1"/>
      <c r="M39" s="1"/>
    </row>
    <row r="40" ht="12.75">
      <c r="E40" s="1"/>
    </row>
    <row r="41" spans="5:13" ht="12.75">
      <c r="E41" s="1"/>
      <c r="F41" s="1"/>
      <c r="G41" s="1"/>
      <c r="H41" s="1"/>
      <c r="I41" s="1"/>
      <c r="J41" s="1"/>
      <c r="K41" s="1"/>
      <c r="L41" s="1"/>
      <c r="M41" s="1"/>
    </row>
  </sheetData>
  <sheetProtection/>
  <autoFilter ref="A3:AB34"/>
  <mergeCells count="12">
    <mergeCell ref="L2:L3"/>
    <mergeCell ref="M2:M3"/>
    <mergeCell ref="J2:J3"/>
    <mergeCell ref="I2:I3"/>
    <mergeCell ref="K2:K3"/>
    <mergeCell ref="F2:H2"/>
    <mergeCell ref="C34:D34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984251968503937" bottom="0.35433070866141736" header="0.35433070866141736" footer="0.15748031496062992"/>
  <pageSetup horizontalDpi="300" verticalDpi="300" orientation="landscape" paperSize="9" scale="70" r:id="rId1"/>
  <headerFooter alignWithMargins="0">
    <oddHeader>&amp;L&amp;"Trebuchet MS,Aldin"&amp;12ROMÂNIA
JUDEŢUL MUREŞ
CONSILIUL JUDEŢEAN &amp;C&amp;"Trebuchet MS,Aldin"&amp;14
Lista programelor multianuale pentru anul 2019&amp;R&amp;"Trebuchet MS,Aldin"&amp;12Anexa nr. 10/d la HCJM nr.120/2019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2019-10-31T06:43:15Z</cp:lastPrinted>
  <dcterms:created xsi:type="dcterms:W3CDTF">2015-06-11T12:42:20Z</dcterms:created>
  <dcterms:modified xsi:type="dcterms:W3CDTF">2019-11-01T09:51:33Z</dcterms:modified>
  <cp:category/>
  <cp:version/>
  <cp:contentType/>
  <cp:contentStatus/>
</cp:coreProperties>
</file>