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285" activeTab="0"/>
  </bookViews>
  <sheets>
    <sheet name="final" sheetId="1" r:id="rId1"/>
  </sheets>
  <definedNames>
    <definedName name="_xlnm._FilterDatabase" localSheetId="0" hidden="1">'final'!$A$5:$HY$119</definedName>
    <definedName name="_xlnm.Print_Titles" localSheetId="0">'final'!$2:$5</definedName>
  </definedNames>
  <calcPr fullCalcOnLoad="1"/>
</workbook>
</file>

<file path=xl/sharedStrings.xml><?xml version="1.0" encoding="utf-8"?>
<sst xmlns="http://schemas.openxmlformats.org/spreadsheetml/2006/main" count="143" uniqueCount="142">
  <si>
    <t xml:space="preserve"> -lei-</t>
  </si>
  <si>
    <t>Nr. crt.</t>
  </si>
  <si>
    <t>Simb.
cap. bug.</t>
  </si>
  <si>
    <t>Denumirea lucrării</t>
  </si>
  <si>
    <t>Program 2019</t>
  </si>
  <si>
    <t>1</t>
  </si>
  <si>
    <t>2</t>
  </si>
  <si>
    <t>3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</si>
  <si>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</si>
  <si>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</si>
  <si>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</si>
  <si>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la "Palatul Apollo" </t>
  </si>
  <si>
    <t>Amenajare birou de primire pentru persoane cu dizabilităţi locomotorii la ”Palatul Apollo” - Execuție lucrare + taxe+asistență tehnică proiectant+diriginte</t>
  </si>
  <si>
    <t>Reparaţii sediu administrativ (dren, reparații la arhivă etc.) - faza PT+taxe+avize</t>
  </si>
  <si>
    <t>Reparații acoperiș la Palatul Apollo execuție lucrări+taxe+asistență tehnică</t>
  </si>
  <si>
    <t>Reparaţii la imobil str. Plutelor nr. 2 „Centru de Perfecționare pentru Personalul din Administrația Publică” - PT + asistență tehnică din partea proiectantului</t>
  </si>
  <si>
    <t>Servicii de proiectare pentru lucrarea ”Reparații și amenajări interioare imobil str. Primăriei nr.2 - faza PT”+ asistență tehnică din partea proiectantului+taxe și avize+execuție+diriginte de șantier</t>
  </si>
  <si>
    <t>Reparații curente</t>
  </si>
  <si>
    <t>CAPITOL 60</t>
  </si>
  <si>
    <t>Servicii de proiectare pentru lucrarea ”Reparații curente la demisolul clădirii și a grupurilor sanitare la Centrul Militar Județean Mureș - PT+ asistență tehnică din partea proiectantului</t>
  </si>
  <si>
    <t>Servicii de proiectare pentru lucrarea ”Reparații curente la demisolul clădirii și a grupurilor sanitare la Centrul Militar Județean Mureș -   taxe și avize</t>
  </si>
  <si>
    <t xml:space="preserve">Reparații curente la demisolul clădirii și a grupurilor sanitare la Centrul Militar Județean Mureș - Execuție lucrare + taxe </t>
  </si>
  <si>
    <t>Reparaţii autovehicule din dotare</t>
  </si>
  <si>
    <t>SPJ SALVAMONT total, din care:</t>
  </si>
  <si>
    <t>Reparații vehicule</t>
  </si>
  <si>
    <t>CENTRUL ŞCOLAR PENTRU EDUCAŢIE INCLUZIVĂ NR.1</t>
  </si>
  <si>
    <t>Lucrări de zugrăvire săli de clasă, igienizare bloc alimentar și grupuri sanitare</t>
  </si>
  <si>
    <t>Reparații mașină transport elevi</t>
  </si>
  <si>
    <t>Reparații scări interior și exterior</t>
  </si>
  <si>
    <t>Reparații aparatură casnică</t>
  </si>
  <si>
    <t>CENTRUL ŞCOLAR PENTRU EDUCAŢIE INCLUZIVĂ NR.2</t>
  </si>
  <si>
    <t>Igienizarea si zugravirea salilor de clasa, a grupurilor sanitare si a coridoarelor Cladirea Tg.Mures</t>
  </si>
  <si>
    <t>Igienizarea si zugravirea salilor de clasa, a grupurilor sanitare si a coridoarelor Cladirea Tarnaveni</t>
  </si>
  <si>
    <t>CENTRUL ŞCOLAR DE EDUCAŢIE INCLUZIVĂ NR.3 S.A.M. REGHIN</t>
  </si>
  <si>
    <t>Reparații alei auto și pietonale</t>
  </si>
  <si>
    <t>SPITALUL CLINIC JUDEŢEAN MUREŞ</t>
  </si>
  <si>
    <t>Lucrări de reparații la clinica de psihiatrie I și II</t>
  </si>
  <si>
    <t>Lucrări de reparații centrul de sănătate mintală</t>
  </si>
  <si>
    <t>Lucrări de reparații Farmacia I</t>
  </si>
  <si>
    <t>Lucrări de reparații secția de neonatalogie prematuri</t>
  </si>
  <si>
    <t>Lucrari de reparatii preventoriu TBC copii in vederea mutari clinici de boli infectioase II</t>
  </si>
  <si>
    <t>Lucrari de reparatii sectia clinica medicina interna, sectia cardiologie, compartiment nefrologie și secția ATI</t>
  </si>
  <si>
    <t>Lucrari de reparatii curte sectia ortopedie și traumatologie</t>
  </si>
  <si>
    <t>SPITALUL MUNICIPAL DR. GHEORGHE MARINESCU TÂRNĂVENI</t>
  </si>
  <si>
    <t>Reparații exterioare Pavilion Administrativ</t>
  </si>
  <si>
    <t>Reparații curente Laborator de anatomie patologică</t>
  </si>
  <si>
    <t>Reparații curente Cladire poarta  de acces</t>
  </si>
  <si>
    <t>Reparații curente și igienizări interioare Pavilion Neuro-psihiatrie(Psihiatrie bărbați și Neurologie)</t>
  </si>
  <si>
    <t xml:space="preserve">UNITATI  DE  CULTURA      </t>
  </si>
  <si>
    <t xml:space="preserve">Muzeul Judeţean MUREŞ                             </t>
  </si>
  <si>
    <t>Reparatii si inlocuire jgheaburi, burlane la exteriorul cladirii Palatului Toldalagi. (continuare lucrare)</t>
  </si>
  <si>
    <t>Reparații acoperiș, etaj III, str. Mărăști</t>
  </si>
  <si>
    <t>Obtinere autorizatie ISU la cladirea nou de la Stiintele Naturii</t>
  </si>
  <si>
    <t>Intretinere sisteme de curenti slabi, inocuiri componente defecte</t>
  </si>
  <si>
    <t xml:space="preserve">Revizii instalatii de incalzire, inlocuire componente defecte </t>
  </si>
  <si>
    <t>Reparații pavaj, parter, acces persoane cu handicap, amenajare pavaj sală de expoziții, clădire muzeu Cetate</t>
  </si>
  <si>
    <t>Verificare sistem de răcire Palat</t>
  </si>
  <si>
    <t>Reparații birou relații cu publicul</t>
  </si>
  <si>
    <t>Reparatii spatiu expozitional etajul II  sectia de arta</t>
  </si>
  <si>
    <t>Reparatii stucatură și soclu, clădirea centrală</t>
  </si>
  <si>
    <t xml:space="preserve">Teatrul Ariel                           </t>
  </si>
  <si>
    <t>Lucrări de zugrăvire clădire-pereți exteriori spre curte</t>
  </si>
  <si>
    <t>Ansamblul Artistic</t>
  </si>
  <si>
    <t>Reparații fațadă clădire</t>
  </si>
  <si>
    <t>Reparații autocar</t>
  </si>
  <si>
    <t>Biblioteca Judeţeană Mureş</t>
  </si>
  <si>
    <t xml:space="preserve">Reparații curente la acoperiș clădirea Bibiotecii Teleki </t>
  </si>
  <si>
    <t xml:space="preserve">D.G.A.S.P.C. MUREŞ   </t>
  </si>
  <si>
    <t>A1</t>
  </si>
  <si>
    <t>Sediu DGASPC</t>
  </si>
  <si>
    <t>Reparații interioare, compartimentări sediu Trébely nr. 7</t>
  </si>
  <si>
    <t>A2</t>
  </si>
  <si>
    <t>CTF JUDET</t>
  </si>
  <si>
    <t xml:space="preserve">Reparatii interioare, exterioare si igienizari (3000 mp) </t>
  </si>
  <si>
    <t>Reparatii curente acoperis (600mp), jgheaburi burlane (50ml)</t>
  </si>
  <si>
    <t>Reparatii curente bai (6 băi)</t>
  </si>
  <si>
    <t>A3</t>
  </si>
  <si>
    <t>CTF REGHIN PETELEA</t>
  </si>
  <si>
    <t>Reparații electrice</t>
  </si>
  <si>
    <t>A4</t>
  </si>
  <si>
    <t>CTF SÂNCRAI</t>
  </si>
  <si>
    <t>A5</t>
  </si>
  <si>
    <t>CSCDN Trebely-Ceuas</t>
  </si>
  <si>
    <t>Reparatii curente acoperis, jgheaburi burlane</t>
  </si>
  <si>
    <t>Reparații electrice la rețeaua de 220 V și 380 V</t>
  </si>
  <si>
    <t>Reparatii gard terasă</t>
  </si>
  <si>
    <t>A6</t>
  </si>
  <si>
    <t>MATERNA</t>
  </si>
  <si>
    <t>A7</t>
  </si>
  <si>
    <t>ADA-ADI</t>
  </si>
  <si>
    <t>Reparatii, iugienizari Hunedoarei si Rozmarinului</t>
  </si>
  <si>
    <t>CSCDN SIGHISOARA</t>
  </si>
  <si>
    <t>Zugrăvire bloc alimentar și anexe</t>
  </si>
  <si>
    <t>A8</t>
  </si>
  <si>
    <t>CRRN LUDUȘ</t>
  </si>
  <si>
    <t>Instalatii electrice interioare</t>
  </si>
  <si>
    <t>A9</t>
  </si>
  <si>
    <t>CRRN REGHIN</t>
  </si>
  <si>
    <t>Zugrăveli şi igienizări interioare şi exterioare</t>
  </si>
  <si>
    <t>A10</t>
  </si>
  <si>
    <t>CRRN CĂLUGĂRENI</t>
  </si>
  <si>
    <t>Sala de mese paviment cu gresie antiderapanta trafic intens</t>
  </si>
  <si>
    <t>baie manastire, wc spalator</t>
  </si>
  <si>
    <t>A11</t>
  </si>
  <si>
    <t>CIA GLODENI</t>
  </si>
  <si>
    <t>Reamenajare camere nr 210 A</t>
  </si>
  <si>
    <t>Izolatie si zugravit exterior la nr 369</t>
  </si>
  <si>
    <t>A12</t>
  </si>
  <si>
    <t>CIA REGHIN</t>
  </si>
  <si>
    <t>Renovare bai casa IRIS</t>
  </si>
  <si>
    <t>Renovare bai casa Narcisa</t>
  </si>
  <si>
    <t>A13</t>
  </si>
  <si>
    <t>CSPAH CĂPUȘU DE CÂMPIE</t>
  </si>
  <si>
    <t>Lucrari de reparatii si igienizare CIA</t>
  </si>
  <si>
    <t>Lucrari de reparatii si igienizare CITO</t>
  </si>
  <si>
    <t>Lucrari de reparatii si igienizare LP</t>
  </si>
  <si>
    <t>Lucrari de reparatii si igienizare subsol CIA</t>
  </si>
  <si>
    <t>A14</t>
  </si>
  <si>
    <t>CIA SIGHIȘOARA</t>
  </si>
  <si>
    <t>Reparat 80ml retea canalizare menajera</t>
  </si>
  <si>
    <t>A15</t>
  </si>
  <si>
    <t>CIA LUNCA MUREȘULUI</t>
  </si>
  <si>
    <t>Modificare igienizare pavilion C etaj și parter</t>
  </si>
  <si>
    <t>Igienizare centrala, modificare instalaţie D+C</t>
  </si>
  <si>
    <t>A16</t>
  </si>
  <si>
    <t>CRRN BRÂNCOVENEȘTI</t>
  </si>
  <si>
    <t>Reparatii exterioare   Pavilioanele Sf. Ana si Extindere</t>
  </si>
  <si>
    <t>A17</t>
  </si>
  <si>
    <t>CĂMIN IDECIU DE JOS</t>
  </si>
  <si>
    <t>Reparații curente, igienizări</t>
  </si>
  <si>
    <t>RA AEROPORT TRANSILVANIA</t>
  </si>
  <si>
    <t>Recolmatare rosturi platform</t>
  </si>
  <si>
    <t>Influențe</t>
  </si>
  <si>
    <t>Valori rectificate</t>
  </si>
  <si>
    <t>Reparatii exterioare si zugrăveli interioare</t>
  </si>
  <si>
    <t xml:space="preserve">Reparatii curente acoperis, jgheaburi burlane </t>
  </si>
  <si>
    <t>Reparatii interioare, exterioare si igienizari</t>
  </si>
  <si>
    <t xml:space="preserve">Reparatii interioare, exterioare si igienizari, montat faianță </t>
  </si>
  <si>
    <t>Reparații curente degivror FMC 1800</t>
  </si>
  <si>
    <t>Reparații curente degivror TYPHOON</t>
  </si>
  <si>
    <t>Nivelare teren</t>
  </si>
  <si>
    <t>Lucrări de reparații la clinica de obstetrică ginecologie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</si>
</sst>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Border="1" applyAlignment="1">
      <alignment horizontal="right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justify" vertical="center" wrapText="1"/>
    </xf>
    <xf numFmtId="0" fontId="42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6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right" wrapText="1"/>
    </xf>
    <xf numFmtId="0" fontId="0" fillId="35" borderId="0" xfId="0" applyFont="1" applyFill="1" applyAlignment="1">
      <alignment vertical="center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3" fillId="38" borderId="10" xfId="0" applyFont="1" applyFill="1" applyBorder="1" applyAlignment="1">
      <alignment horizontal="left" vertical="center" wrapText="1"/>
    </xf>
    <xf numFmtId="3" fontId="42" fillId="38" borderId="10" xfId="0" applyNumberFormat="1" applyFont="1" applyFill="1" applyBorder="1" applyAlignment="1">
      <alignment horizontal="right" wrapText="1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49" fontId="2" fillId="31" borderId="10" xfId="0" applyNumberFormat="1" applyFont="1" applyFill="1" applyBorder="1" applyAlignment="1">
      <alignment horizontal="right" vertical="center" wrapText="1"/>
    </xf>
    <xf numFmtId="3" fontId="2" fillId="31" borderId="10" xfId="0" applyNumberFormat="1" applyFont="1" applyFill="1" applyBorder="1" applyAlignment="1">
      <alignment vertical="center" wrapText="1"/>
    </xf>
    <xf numFmtId="3" fontId="2" fillId="31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wrapText="1"/>
    </xf>
    <xf numFmtId="0" fontId="0" fillId="35" borderId="10" xfId="0" applyNumberForma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wrapText="1"/>
    </xf>
    <xf numFmtId="0" fontId="0" fillId="35" borderId="10" xfId="0" applyNumberFormat="1" applyFont="1" applyFill="1" applyBorder="1" applyAlignment="1">
      <alignment horizontal="right" wrapText="1"/>
    </xf>
    <xf numFmtId="0" fontId="2" fillId="35" borderId="0" xfId="0" applyFont="1" applyFill="1" applyAlignment="1">
      <alignment vertical="center"/>
    </xf>
    <xf numFmtId="0" fontId="0" fillId="35" borderId="10" xfId="0" applyNumberFormat="1" applyFont="1" applyFill="1" applyBorder="1" applyAlignment="1">
      <alignment horizontal="right" vertical="center" wrapText="1"/>
    </xf>
    <xf numFmtId="0" fontId="2" fillId="31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Border="1" applyAlignment="1">
      <alignment wrapText="1"/>
    </xf>
    <xf numFmtId="0" fontId="0" fillId="0" borderId="0" xfId="0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Y123"/>
  <sheetViews>
    <sheetView tabSelected="1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6" sqref="I3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6.7109375" style="3" customWidth="1"/>
    <col min="4" max="4" width="11.8515625" style="95" customWidth="1"/>
    <col min="5" max="5" width="9.7109375" style="5" bestFit="1" customWidth="1"/>
    <col min="6" max="6" width="10.42187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102" t="s">
        <v>1</v>
      </c>
      <c r="B2" s="104" t="s">
        <v>2</v>
      </c>
      <c r="C2" s="106" t="s">
        <v>3</v>
      </c>
      <c r="D2" s="106" t="s">
        <v>4</v>
      </c>
      <c r="E2" s="106" t="s">
        <v>132</v>
      </c>
      <c r="F2" s="106" t="s">
        <v>133</v>
      </c>
    </row>
    <row r="3" spans="1:6" ht="12.75" customHeight="1">
      <c r="A3" s="103"/>
      <c r="B3" s="105"/>
      <c r="C3" s="107"/>
      <c r="D3" s="107"/>
      <c r="E3" s="107"/>
      <c r="F3" s="107"/>
    </row>
    <row r="4" spans="1:233" s="9" customFormat="1" ht="40.5" customHeight="1">
      <c r="A4" s="103"/>
      <c r="B4" s="105"/>
      <c r="C4" s="107"/>
      <c r="D4" s="107"/>
      <c r="E4" s="107"/>
      <c r="F4" s="10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</row>
    <row r="5" spans="1:233" s="9" customFormat="1" ht="12.75">
      <c r="A5" s="6">
        <v>0</v>
      </c>
      <c r="B5" s="7" t="s">
        <v>5</v>
      </c>
      <c r="C5" s="7" t="s">
        <v>6</v>
      </c>
      <c r="D5" s="7" t="s">
        <v>7</v>
      </c>
      <c r="E5" s="96">
        <v>4</v>
      </c>
      <c r="F5" s="96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</row>
    <row r="6" spans="1:10" ht="12.75">
      <c r="A6" s="10"/>
      <c r="B6" s="11"/>
      <c r="C6" s="12" t="s">
        <v>8</v>
      </c>
      <c r="D6" s="13">
        <f>D7+D23+D28+D31+D34+D48+D67+D43+D21+D117</f>
        <v>6540000</v>
      </c>
      <c r="E6" s="13">
        <f>E7+E23+E28+E31+E34+E48+E67+E43+E21+E117</f>
        <v>649000</v>
      </c>
      <c r="F6" s="13">
        <f>F7+F23+F28+F31+F34+F48+F67+F43+F21+F117</f>
        <v>7189000</v>
      </c>
      <c r="J6" s="101"/>
    </row>
    <row r="7" spans="1:10" ht="12.75">
      <c r="A7" s="14"/>
      <c r="B7" s="15"/>
      <c r="C7" s="16" t="s">
        <v>9</v>
      </c>
      <c r="D7" s="17">
        <f>D8+D16</f>
        <v>2125000</v>
      </c>
      <c r="E7" s="17">
        <f>E8+E16</f>
        <v>0</v>
      </c>
      <c r="F7" s="17">
        <f>F8+F16</f>
        <v>2125000</v>
      </c>
      <c r="J7" s="101"/>
    </row>
    <row r="8" spans="1:10" ht="12.75">
      <c r="A8" s="18"/>
      <c r="B8" s="19"/>
      <c r="C8" s="20" t="s">
        <v>10</v>
      </c>
      <c r="D8" s="21">
        <f>SUM(D9:D15)</f>
        <v>1935000</v>
      </c>
      <c r="E8" s="21">
        <f>SUM(E9:E15)</f>
        <v>0</v>
      </c>
      <c r="F8" s="21">
        <f>SUM(F9:F15)</f>
        <v>1935000</v>
      </c>
      <c r="J8" s="101"/>
    </row>
    <row r="9" spans="1:233" s="26" customFormat="1" ht="12.75">
      <c r="A9" s="22">
        <v>1</v>
      </c>
      <c r="B9" s="23">
        <v>51</v>
      </c>
      <c r="C9" s="24" t="s">
        <v>11</v>
      </c>
      <c r="D9" s="25">
        <v>76000</v>
      </c>
      <c r="E9" s="97"/>
      <c r="F9" s="97">
        <f>D9+E9</f>
        <v>76000</v>
      </c>
      <c r="G9" s="5"/>
      <c r="H9" s="5"/>
      <c r="I9" s="5"/>
      <c r="J9" s="10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</row>
    <row r="10" spans="1:233" s="26" customFormat="1" ht="38.25">
      <c r="A10" s="22">
        <v>2</v>
      </c>
      <c r="B10" s="23">
        <v>51</v>
      </c>
      <c r="C10" s="27" t="s">
        <v>12</v>
      </c>
      <c r="D10" s="28">
        <v>202000</v>
      </c>
      <c r="E10" s="97"/>
      <c r="F10" s="97">
        <f aca="true" t="shared" si="0" ref="F10:F47">D10+E10</f>
        <v>202000</v>
      </c>
      <c r="G10" s="5"/>
      <c r="H10" s="5"/>
      <c r="I10" s="5"/>
      <c r="J10" s="10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</row>
    <row r="11" spans="1:233" s="26" customFormat="1" ht="25.5">
      <c r="A11" s="22">
        <v>3</v>
      </c>
      <c r="B11" s="23">
        <v>51</v>
      </c>
      <c r="C11" s="27" t="s">
        <v>13</v>
      </c>
      <c r="D11" s="28">
        <v>141000</v>
      </c>
      <c r="E11" s="97"/>
      <c r="F11" s="97">
        <f t="shared" si="0"/>
        <v>141000</v>
      </c>
      <c r="G11" s="5"/>
      <c r="H11" s="5"/>
      <c r="I11" s="5"/>
      <c r="J11" s="10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</row>
    <row r="12" spans="1:233" s="26" customFormat="1" ht="25.5">
      <c r="A12" s="22">
        <v>4</v>
      </c>
      <c r="B12" s="23">
        <v>51</v>
      </c>
      <c r="C12" s="29" t="s">
        <v>14</v>
      </c>
      <c r="D12" s="28">
        <v>180000</v>
      </c>
      <c r="E12" s="97"/>
      <c r="F12" s="97">
        <f t="shared" si="0"/>
        <v>180000</v>
      </c>
      <c r="G12" s="5"/>
      <c r="H12" s="5"/>
      <c r="I12" s="5"/>
      <c r="J12" s="10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</row>
    <row r="13" spans="1:233" s="26" customFormat="1" ht="38.25">
      <c r="A13" s="22">
        <v>5</v>
      </c>
      <c r="B13" s="23">
        <v>51</v>
      </c>
      <c r="C13" s="30" t="s">
        <v>15</v>
      </c>
      <c r="D13" s="28">
        <v>93000</v>
      </c>
      <c r="E13" s="97"/>
      <c r="F13" s="97">
        <f t="shared" si="0"/>
        <v>93000</v>
      </c>
      <c r="G13" s="5"/>
      <c r="H13" s="5"/>
      <c r="I13" s="5"/>
      <c r="J13" s="10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</row>
    <row r="14" spans="1:233" s="26" customFormat="1" ht="42" customHeight="1">
      <c r="A14" s="22">
        <v>6</v>
      </c>
      <c r="B14" s="23">
        <v>51</v>
      </c>
      <c r="C14" s="31" t="s">
        <v>16</v>
      </c>
      <c r="D14" s="28">
        <v>1143000</v>
      </c>
      <c r="E14" s="97"/>
      <c r="F14" s="97">
        <f t="shared" si="0"/>
        <v>1143000</v>
      </c>
      <c r="G14" s="5"/>
      <c r="H14" s="5"/>
      <c r="I14" s="5"/>
      <c r="J14" s="10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</row>
    <row r="15" spans="1:233" s="26" customFormat="1" ht="12.75">
      <c r="A15" s="22">
        <v>7</v>
      </c>
      <c r="B15" s="23">
        <v>51</v>
      </c>
      <c r="C15" s="32" t="s">
        <v>17</v>
      </c>
      <c r="D15" s="28">
        <v>100000</v>
      </c>
      <c r="E15" s="97"/>
      <c r="F15" s="97">
        <f t="shared" si="0"/>
        <v>100000</v>
      </c>
      <c r="G15" s="5"/>
      <c r="H15" s="5"/>
      <c r="I15" s="5"/>
      <c r="J15" s="10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</row>
    <row r="16" spans="1:233" s="26" customFormat="1" ht="12.75">
      <c r="A16" s="33"/>
      <c r="B16" s="34"/>
      <c r="C16" s="33" t="s">
        <v>18</v>
      </c>
      <c r="D16" s="35">
        <f>SUM(D17:D20)</f>
        <v>190000</v>
      </c>
      <c r="E16" s="35">
        <f>SUM(E17:E20)</f>
        <v>0</v>
      </c>
      <c r="F16" s="35">
        <f>SUM(F17:F20)</f>
        <v>190000</v>
      </c>
      <c r="G16" s="5"/>
      <c r="H16" s="5"/>
      <c r="I16" s="5"/>
      <c r="J16" s="10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</row>
    <row r="17" spans="1:233" s="26" customFormat="1" ht="38.25">
      <c r="A17" s="22">
        <v>1</v>
      </c>
      <c r="B17" s="23">
        <v>60</v>
      </c>
      <c r="C17" s="36" t="s">
        <v>19</v>
      </c>
      <c r="D17" s="28">
        <v>65000</v>
      </c>
      <c r="E17" s="97"/>
      <c r="F17" s="97">
        <f t="shared" si="0"/>
        <v>65000</v>
      </c>
      <c r="G17" s="5"/>
      <c r="H17" s="5"/>
      <c r="I17" s="5"/>
      <c r="J17" s="10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</row>
    <row r="18" spans="1:233" s="26" customFormat="1" ht="38.25">
      <c r="A18" s="22">
        <v>2</v>
      </c>
      <c r="B18" s="23">
        <v>60</v>
      </c>
      <c r="C18" s="36" t="s">
        <v>20</v>
      </c>
      <c r="D18" s="28">
        <v>5000</v>
      </c>
      <c r="E18" s="97"/>
      <c r="F18" s="97">
        <f t="shared" si="0"/>
        <v>5000</v>
      </c>
      <c r="G18" s="5"/>
      <c r="H18" s="5"/>
      <c r="I18" s="5"/>
      <c r="J18" s="10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</row>
    <row r="19" spans="1:233" s="26" customFormat="1" ht="25.5">
      <c r="A19" s="22">
        <v>3</v>
      </c>
      <c r="B19" s="23">
        <v>60</v>
      </c>
      <c r="C19" s="37" t="s">
        <v>21</v>
      </c>
      <c r="D19" s="28">
        <v>100000</v>
      </c>
      <c r="E19" s="97"/>
      <c r="F19" s="97">
        <f t="shared" si="0"/>
        <v>100000</v>
      </c>
      <c r="G19" s="5"/>
      <c r="H19" s="5"/>
      <c r="I19" s="5"/>
      <c r="J19" s="10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</row>
    <row r="20" spans="1:233" s="26" customFormat="1" ht="12.75">
      <c r="A20" s="22">
        <v>4</v>
      </c>
      <c r="B20" s="23">
        <v>60</v>
      </c>
      <c r="C20" s="38" t="s">
        <v>22</v>
      </c>
      <c r="D20" s="39">
        <v>20000</v>
      </c>
      <c r="E20" s="97"/>
      <c r="F20" s="97">
        <f t="shared" si="0"/>
        <v>20000</v>
      </c>
      <c r="G20" s="5"/>
      <c r="H20" s="5"/>
      <c r="I20" s="5"/>
      <c r="J20" s="10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</row>
    <row r="21" spans="1:233" s="26" customFormat="1" ht="12.75">
      <c r="A21" s="40"/>
      <c r="B21" s="40"/>
      <c r="C21" s="41" t="s">
        <v>23</v>
      </c>
      <c r="D21" s="42">
        <f>D22</f>
        <v>30000</v>
      </c>
      <c r="E21" s="42">
        <f>E22</f>
        <v>0</v>
      </c>
      <c r="F21" s="42">
        <f>F22</f>
        <v>30000</v>
      </c>
      <c r="G21" s="5"/>
      <c r="H21" s="5"/>
      <c r="I21" s="5"/>
      <c r="J21" s="10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</row>
    <row r="22" spans="1:233" s="26" customFormat="1" ht="12.75">
      <c r="A22" s="43">
        <v>1</v>
      </c>
      <c r="B22" s="8">
        <v>54</v>
      </c>
      <c r="C22" s="44" t="s">
        <v>24</v>
      </c>
      <c r="D22" s="39">
        <v>30000</v>
      </c>
      <c r="E22" s="97"/>
      <c r="F22" s="97">
        <f t="shared" si="0"/>
        <v>30000</v>
      </c>
      <c r="G22" s="5"/>
      <c r="H22" s="5"/>
      <c r="I22" s="5"/>
      <c r="J22" s="10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</row>
    <row r="23" spans="1:10" ht="12.75">
      <c r="A23" s="45"/>
      <c r="B23" s="34"/>
      <c r="C23" s="33" t="s">
        <v>25</v>
      </c>
      <c r="D23" s="35">
        <f>SUM(D24:D27)</f>
        <v>50000</v>
      </c>
      <c r="E23" s="35">
        <f>SUM(E24:E27)</f>
        <v>0</v>
      </c>
      <c r="F23" s="35">
        <f>SUM(F24:F27)</f>
        <v>50000</v>
      </c>
      <c r="J23" s="101"/>
    </row>
    <row r="24" spans="1:10" ht="25.5">
      <c r="A24" s="46">
        <v>1</v>
      </c>
      <c r="B24" s="47">
        <v>65</v>
      </c>
      <c r="C24" s="48" t="s">
        <v>26</v>
      </c>
      <c r="D24" s="49">
        <v>25000</v>
      </c>
      <c r="E24" s="97"/>
      <c r="F24" s="97">
        <f t="shared" si="0"/>
        <v>25000</v>
      </c>
      <c r="J24" s="101"/>
    </row>
    <row r="25" spans="1:10" ht="12.75">
      <c r="A25" s="46">
        <v>2</v>
      </c>
      <c r="B25" s="47">
        <v>65</v>
      </c>
      <c r="C25" s="48" t="s">
        <v>27</v>
      </c>
      <c r="D25" s="49">
        <v>9000</v>
      </c>
      <c r="E25" s="97"/>
      <c r="F25" s="97">
        <f t="shared" si="0"/>
        <v>9000</v>
      </c>
      <c r="J25" s="101"/>
    </row>
    <row r="26" spans="1:10" ht="12.75">
      <c r="A26" s="46">
        <v>3</v>
      </c>
      <c r="B26" s="47">
        <v>65</v>
      </c>
      <c r="C26" s="48" t="s">
        <v>28</v>
      </c>
      <c r="D26" s="49">
        <v>13000</v>
      </c>
      <c r="E26" s="97"/>
      <c r="F26" s="97">
        <f t="shared" si="0"/>
        <v>13000</v>
      </c>
      <c r="J26" s="101"/>
    </row>
    <row r="27" spans="1:10" ht="12.75">
      <c r="A27" s="46">
        <v>4</v>
      </c>
      <c r="B27" s="47">
        <v>65</v>
      </c>
      <c r="C27" s="48" t="s">
        <v>29</v>
      </c>
      <c r="D27" s="49">
        <v>3000</v>
      </c>
      <c r="E27" s="97"/>
      <c r="F27" s="97">
        <f t="shared" si="0"/>
        <v>3000</v>
      </c>
      <c r="J27" s="101"/>
    </row>
    <row r="28" spans="1:10" ht="12.75">
      <c r="A28" s="45"/>
      <c r="B28" s="34"/>
      <c r="C28" s="33" t="s">
        <v>30</v>
      </c>
      <c r="D28" s="35">
        <f>SUM(D29:D30)</f>
        <v>50000</v>
      </c>
      <c r="E28" s="35">
        <f>SUM(E29:E30)</f>
        <v>0</v>
      </c>
      <c r="F28" s="35">
        <f>SUM(F29:F30)</f>
        <v>50000</v>
      </c>
      <c r="J28" s="101"/>
    </row>
    <row r="29" spans="1:10" ht="25.5">
      <c r="A29" s="46">
        <v>1</v>
      </c>
      <c r="B29" s="47">
        <v>65</v>
      </c>
      <c r="C29" s="48" t="s">
        <v>31</v>
      </c>
      <c r="D29" s="49">
        <v>30000</v>
      </c>
      <c r="E29" s="97"/>
      <c r="F29" s="97">
        <f t="shared" si="0"/>
        <v>30000</v>
      </c>
      <c r="J29" s="101"/>
    </row>
    <row r="30" spans="1:10" ht="25.5">
      <c r="A30" s="46">
        <v>2</v>
      </c>
      <c r="B30" s="47">
        <v>65</v>
      </c>
      <c r="C30" s="48" t="s">
        <v>32</v>
      </c>
      <c r="D30" s="49">
        <v>20000</v>
      </c>
      <c r="E30" s="97"/>
      <c r="F30" s="97">
        <f t="shared" si="0"/>
        <v>20000</v>
      </c>
      <c r="J30" s="101"/>
    </row>
    <row r="31" spans="1:10" ht="25.5">
      <c r="A31" s="45"/>
      <c r="B31" s="34"/>
      <c r="C31" s="33" t="s">
        <v>33</v>
      </c>
      <c r="D31" s="35">
        <f>SUM(D32:D33)</f>
        <v>80000</v>
      </c>
      <c r="E31" s="35"/>
      <c r="F31" s="35">
        <f t="shared" si="0"/>
        <v>80000</v>
      </c>
      <c r="J31" s="101"/>
    </row>
    <row r="32" spans="1:10" ht="12.75">
      <c r="A32" s="46">
        <v>1</v>
      </c>
      <c r="B32" s="50">
        <v>65</v>
      </c>
      <c r="C32" s="51" t="s">
        <v>34</v>
      </c>
      <c r="D32" s="52">
        <v>60000</v>
      </c>
      <c r="E32" s="97"/>
      <c r="F32" s="97">
        <f t="shared" si="0"/>
        <v>60000</v>
      </c>
      <c r="J32" s="101"/>
    </row>
    <row r="33" spans="1:10" ht="12.75">
      <c r="A33" s="46">
        <v>2</v>
      </c>
      <c r="B33" s="50">
        <v>65</v>
      </c>
      <c r="C33" s="51" t="s">
        <v>17</v>
      </c>
      <c r="D33" s="52">
        <v>20000</v>
      </c>
      <c r="E33" s="97"/>
      <c r="F33" s="97">
        <f t="shared" si="0"/>
        <v>20000</v>
      </c>
      <c r="J33" s="101"/>
    </row>
    <row r="34" spans="1:10" ht="12.75">
      <c r="A34" s="53"/>
      <c r="B34" s="54"/>
      <c r="C34" s="33" t="s">
        <v>35</v>
      </c>
      <c r="D34" s="35">
        <f>SUM(D35:D42)</f>
        <v>2100000</v>
      </c>
      <c r="E34" s="35">
        <f>SUM(E35:E42)</f>
        <v>550000</v>
      </c>
      <c r="F34" s="35">
        <f>SUM(F35:F42)</f>
        <v>2650000</v>
      </c>
      <c r="J34" s="101"/>
    </row>
    <row r="35" spans="1:10" ht="12.75">
      <c r="A35" s="55">
        <v>1</v>
      </c>
      <c r="B35" s="56">
        <v>66</v>
      </c>
      <c r="C35" s="48" t="s">
        <v>141</v>
      </c>
      <c r="D35" s="57">
        <v>430000</v>
      </c>
      <c r="E35" s="97">
        <v>-285000</v>
      </c>
      <c r="F35" s="97">
        <f t="shared" si="0"/>
        <v>145000</v>
      </c>
      <c r="J35" s="101"/>
    </row>
    <row r="36" spans="1:10" ht="12.75">
      <c r="A36" s="55">
        <v>2</v>
      </c>
      <c r="B36" s="56">
        <v>66</v>
      </c>
      <c r="C36" s="48" t="s">
        <v>36</v>
      </c>
      <c r="D36" s="57">
        <v>200000</v>
      </c>
      <c r="E36" s="97"/>
      <c r="F36" s="97">
        <f t="shared" si="0"/>
        <v>200000</v>
      </c>
      <c r="J36" s="101"/>
    </row>
    <row r="37" spans="1:10" ht="12.75">
      <c r="A37" s="55">
        <v>3</v>
      </c>
      <c r="B37" s="56">
        <v>66</v>
      </c>
      <c r="C37" s="48" t="s">
        <v>37</v>
      </c>
      <c r="D37" s="57">
        <v>190000</v>
      </c>
      <c r="E37" s="97">
        <v>10000</v>
      </c>
      <c r="F37" s="97">
        <f t="shared" si="0"/>
        <v>200000</v>
      </c>
      <c r="J37" s="101"/>
    </row>
    <row r="38" spans="1:10" ht="12.75">
      <c r="A38" s="55">
        <v>4</v>
      </c>
      <c r="B38" s="56">
        <v>66</v>
      </c>
      <c r="C38" s="48" t="s">
        <v>38</v>
      </c>
      <c r="D38" s="57">
        <v>90000</v>
      </c>
      <c r="E38" s="97">
        <v>90000</v>
      </c>
      <c r="F38" s="97">
        <f t="shared" si="0"/>
        <v>180000</v>
      </c>
      <c r="J38" s="101"/>
    </row>
    <row r="39" spans="1:10" ht="12.75">
      <c r="A39" s="55">
        <v>5</v>
      </c>
      <c r="B39" s="56">
        <v>66</v>
      </c>
      <c r="C39" s="48" t="s">
        <v>39</v>
      </c>
      <c r="D39" s="57">
        <v>290000</v>
      </c>
      <c r="E39" s="97">
        <v>210000</v>
      </c>
      <c r="F39" s="97">
        <f t="shared" si="0"/>
        <v>500000</v>
      </c>
      <c r="J39" s="101"/>
    </row>
    <row r="40" spans="1:10" ht="25.5">
      <c r="A40" s="55">
        <v>6</v>
      </c>
      <c r="B40" s="56">
        <v>66</v>
      </c>
      <c r="C40" s="48" t="s">
        <v>40</v>
      </c>
      <c r="D40" s="57">
        <v>400000</v>
      </c>
      <c r="E40" s="97">
        <v>400000</v>
      </c>
      <c r="F40" s="97">
        <f t="shared" si="0"/>
        <v>800000</v>
      </c>
      <c r="J40" s="101"/>
    </row>
    <row r="41" spans="1:10" ht="25.5">
      <c r="A41" s="55">
        <v>7</v>
      </c>
      <c r="B41" s="56">
        <v>66</v>
      </c>
      <c r="C41" s="48" t="s">
        <v>41</v>
      </c>
      <c r="D41" s="57">
        <v>400000</v>
      </c>
      <c r="E41" s="97"/>
      <c r="F41" s="97">
        <f t="shared" si="0"/>
        <v>400000</v>
      </c>
      <c r="J41" s="101"/>
    </row>
    <row r="42" spans="1:10" ht="12.75">
      <c r="A42" s="55">
        <v>8</v>
      </c>
      <c r="B42" s="56">
        <v>66</v>
      </c>
      <c r="C42" s="48" t="s">
        <v>42</v>
      </c>
      <c r="D42" s="57">
        <v>100000</v>
      </c>
      <c r="E42" s="97">
        <v>125000</v>
      </c>
      <c r="F42" s="97">
        <f t="shared" si="0"/>
        <v>225000</v>
      </c>
      <c r="J42" s="101"/>
    </row>
    <row r="43" spans="1:10" ht="25.5">
      <c r="A43" s="58"/>
      <c r="B43" s="58"/>
      <c r="C43" s="33" t="s">
        <v>43</v>
      </c>
      <c r="D43" s="35">
        <f>SUM(D44:D47)</f>
        <v>620000</v>
      </c>
      <c r="E43" s="35">
        <f>SUM(E44:E47)</f>
        <v>0</v>
      </c>
      <c r="F43" s="35">
        <f>SUM(F44:F47)</f>
        <v>620000</v>
      </c>
      <c r="J43" s="101"/>
    </row>
    <row r="44" spans="1:10" ht="12.75">
      <c r="A44" s="55">
        <v>1</v>
      </c>
      <c r="B44" s="56">
        <v>66</v>
      </c>
      <c r="C44" s="48" t="s">
        <v>44</v>
      </c>
      <c r="D44" s="49">
        <v>150000</v>
      </c>
      <c r="E44" s="97"/>
      <c r="F44" s="97">
        <f t="shared" si="0"/>
        <v>150000</v>
      </c>
      <c r="J44" s="101"/>
    </row>
    <row r="45" spans="1:10" ht="12.75">
      <c r="A45" s="55">
        <v>2</v>
      </c>
      <c r="B45" s="56">
        <v>66</v>
      </c>
      <c r="C45" s="48" t="s">
        <v>45</v>
      </c>
      <c r="D45" s="49">
        <v>104000</v>
      </c>
      <c r="E45" s="97"/>
      <c r="F45" s="97">
        <f t="shared" si="0"/>
        <v>104000</v>
      </c>
      <c r="J45" s="101"/>
    </row>
    <row r="46" spans="1:10" ht="12.75">
      <c r="A46" s="55">
        <v>3</v>
      </c>
      <c r="B46" s="56">
        <v>66</v>
      </c>
      <c r="C46" s="48" t="s">
        <v>46</v>
      </c>
      <c r="D46" s="49">
        <v>30000</v>
      </c>
      <c r="E46" s="97"/>
      <c r="F46" s="97">
        <f t="shared" si="0"/>
        <v>30000</v>
      </c>
      <c r="J46" s="101"/>
    </row>
    <row r="47" spans="1:10" ht="25.5">
      <c r="A47" s="55">
        <v>4</v>
      </c>
      <c r="B47" s="56">
        <v>66</v>
      </c>
      <c r="C47" s="48" t="s">
        <v>47</v>
      </c>
      <c r="D47" s="49">
        <v>336000</v>
      </c>
      <c r="E47" s="97"/>
      <c r="F47" s="97">
        <f t="shared" si="0"/>
        <v>336000</v>
      </c>
      <c r="J47" s="101"/>
    </row>
    <row r="48" spans="1:10" ht="12.75">
      <c r="A48" s="59"/>
      <c r="B48" s="58"/>
      <c r="C48" s="60" t="s">
        <v>48</v>
      </c>
      <c r="D48" s="61">
        <f>D49+D60+D62+D65</f>
        <v>540000</v>
      </c>
      <c r="E48" s="61">
        <f>E49+E60+E62+E65</f>
        <v>0</v>
      </c>
      <c r="F48" s="61">
        <f>F49+F60+F62+F65</f>
        <v>540000</v>
      </c>
      <c r="J48" s="101"/>
    </row>
    <row r="49" spans="1:10" ht="12.75">
      <c r="A49" s="59"/>
      <c r="B49" s="58">
        <v>67</v>
      </c>
      <c r="C49" s="60" t="s">
        <v>49</v>
      </c>
      <c r="D49" s="61">
        <f>SUM(D50:D59)</f>
        <v>400000</v>
      </c>
      <c r="E49" s="61">
        <f>SUM(E50:E59)</f>
        <v>0</v>
      </c>
      <c r="F49" s="61">
        <f>SUM(F50:F59)</f>
        <v>400000</v>
      </c>
      <c r="J49" s="101"/>
    </row>
    <row r="50" spans="1:10" ht="25.5">
      <c r="A50" s="62">
        <v>1</v>
      </c>
      <c r="B50" s="63">
        <v>67</v>
      </c>
      <c r="C50" s="48" t="s">
        <v>50</v>
      </c>
      <c r="D50" s="64">
        <v>30000</v>
      </c>
      <c r="E50" s="97"/>
      <c r="F50" s="97">
        <f aca="true" t="shared" si="1" ref="F50:F59">D50+E50</f>
        <v>30000</v>
      </c>
      <c r="J50" s="101"/>
    </row>
    <row r="51" spans="1:10" ht="12.75">
      <c r="A51" s="62">
        <v>2</v>
      </c>
      <c r="B51" s="63">
        <v>67</v>
      </c>
      <c r="C51" s="48" t="s">
        <v>51</v>
      </c>
      <c r="D51" s="64">
        <v>15000</v>
      </c>
      <c r="E51" s="97"/>
      <c r="F51" s="97">
        <f t="shared" si="1"/>
        <v>15000</v>
      </c>
      <c r="J51" s="101"/>
    </row>
    <row r="52" spans="1:10" ht="12.75">
      <c r="A52" s="62">
        <v>3</v>
      </c>
      <c r="B52" s="63">
        <v>67</v>
      </c>
      <c r="C52" s="48" t="s">
        <v>52</v>
      </c>
      <c r="D52" s="64">
        <v>3000</v>
      </c>
      <c r="E52" s="97"/>
      <c r="F52" s="97">
        <f t="shared" si="1"/>
        <v>3000</v>
      </c>
      <c r="J52" s="101"/>
    </row>
    <row r="53" spans="1:10" ht="12.75">
      <c r="A53" s="62">
        <v>4</v>
      </c>
      <c r="B53" s="63">
        <v>67</v>
      </c>
      <c r="C53" s="48" t="s">
        <v>53</v>
      </c>
      <c r="D53" s="64">
        <v>30000</v>
      </c>
      <c r="E53" s="97"/>
      <c r="F53" s="97">
        <f t="shared" si="1"/>
        <v>30000</v>
      </c>
      <c r="J53" s="101"/>
    </row>
    <row r="54" spans="1:10" ht="12.75">
      <c r="A54" s="62">
        <v>5</v>
      </c>
      <c r="B54" s="63">
        <v>67</v>
      </c>
      <c r="C54" s="48" t="s">
        <v>54</v>
      </c>
      <c r="D54" s="64">
        <v>15000</v>
      </c>
      <c r="E54" s="97"/>
      <c r="F54" s="97">
        <f t="shared" si="1"/>
        <v>15000</v>
      </c>
      <c r="J54" s="101"/>
    </row>
    <row r="55" spans="1:10" ht="25.5">
      <c r="A55" s="62">
        <v>6</v>
      </c>
      <c r="B55" s="63">
        <v>67</v>
      </c>
      <c r="C55" s="48" t="s">
        <v>55</v>
      </c>
      <c r="D55" s="64">
        <v>50000</v>
      </c>
      <c r="E55" s="97"/>
      <c r="F55" s="97">
        <f t="shared" si="1"/>
        <v>50000</v>
      </c>
      <c r="J55" s="101"/>
    </row>
    <row r="56" spans="1:10" ht="12.75">
      <c r="A56" s="62">
        <v>7</v>
      </c>
      <c r="B56" s="63">
        <v>67</v>
      </c>
      <c r="C56" s="48" t="s">
        <v>56</v>
      </c>
      <c r="D56" s="64">
        <v>10000</v>
      </c>
      <c r="E56" s="97"/>
      <c r="F56" s="97">
        <f t="shared" si="1"/>
        <v>10000</v>
      </c>
      <c r="J56" s="101"/>
    </row>
    <row r="57" spans="1:10" ht="12.75">
      <c r="A57" s="62">
        <v>8</v>
      </c>
      <c r="B57" s="63">
        <v>67</v>
      </c>
      <c r="C57" s="48" t="s">
        <v>57</v>
      </c>
      <c r="D57" s="64">
        <v>167000</v>
      </c>
      <c r="E57" s="97"/>
      <c r="F57" s="97">
        <f t="shared" si="1"/>
        <v>167000</v>
      </c>
      <c r="J57" s="101"/>
    </row>
    <row r="58" spans="1:10" ht="12.75">
      <c r="A58" s="62">
        <v>9</v>
      </c>
      <c r="B58" s="63">
        <v>67</v>
      </c>
      <c r="C58" s="48" t="s">
        <v>58</v>
      </c>
      <c r="D58" s="64">
        <v>30000</v>
      </c>
      <c r="E58" s="97"/>
      <c r="F58" s="97">
        <f t="shared" si="1"/>
        <v>30000</v>
      </c>
      <c r="J58" s="101"/>
    </row>
    <row r="59" spans="1:10" ht="12.75">
      <c r="A59" s="62">
        <v>10</v>
      </c>
      <c r="B59" s="63">
        <v>67</v>
      </c>
      <c r="C59" s="48" t="s">
        <v>59</v>
      </c>
      <c r="D59" s="64">
        <v>50000</v>
      </c>
      <c r="E59" s="97"/>
      <c r="F59" s="97">
        <f t="shared" si="1"/>
        <v>50000</v>
      </c>
      <c r="J59" s="101"/>
    </row>
    <row r="60" spans="1:233" s="65" customFormat="1" ht="12.75">
      <c r="A60" s="60"/>
      <c r="B60" s="58"/>
      <c r="C60" s="60" t="s">
        <v>60</v>
      </c>
      <c r="D60" s="61">
        <f>D61</f>
        <v>20000</v>
      </c>
      <c r="E60" s="61">
        <f>E61</f>
        <v>0</v>
      </c>
      <c r="F60" s="61">
        <f>F61</f>
        <v>20000</v>
      </c>
      <c r="G60" s="5"/>
      <c r="H60" s="5"/>
      <c r="I60" s="5"/>
      <c r="J60" s="10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</row>
    <row r="61" spans="1:233" s="65" customFormat="1" ht="12.75">
      <c r="A61" s="66">
        <v>1</v>
      </c>
      <c r="B61" s="67">
        <v>67</v>
      </c>
      <c r="C61" s="48" t="s">
        <v>61</v>
      </c>
      <c r="D61" s="49">
        <v>20000</v>
      </c>
      <c r="E61" s="97"/>
      <c r="F61" s="97">
        <f>D61+E61</f>
        <v>20000</v>
      </c>
      <c r="G61" s="5"/>
      <c r="H61" s="5"/>
      <c r="I61" s="5"/>
      <c r="J61" s="10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</row>
    <row r="62" spans="1:233" s="65" customFormat="1" ht="12.75">
      <c r="A62" s="60"/>
      <c r="B62" s="58"/>
      <c r="C62" s="60" t="s">
        <v>62</v>
      </c>
      <c r="D62" s="61">
        <f>SUM(D63:D64)</f>
        <v>20000</v>
      </c>
      <c r="E62" s="61">
        <f>SUM(E63:E64)</f>
        <v>0</v>
      </c>
      <c r="F62" s="61">
        <f>SUM(F63:F64)</f>
        <v>20000</v>
      </c>
      <c r="G62" s="5"/>
      <c r="H62" s="5"/>
      <c r="I62" s="5"/>
      <c r="J62" s="101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</row>
    <row r="63" spans="1:233" s="65" customFormat="1" ht="12.75">
      <c r="A63" s="66">
        <v>1</v>
      </c>
      <c r="B63" s="67">
        <v>67</v>
      </c>
      <c r="C63" s="48" t="s">
        <v>63</v>
      </c>
      <c r="D63" s="49">
        <v>0</v>
      </c>
      <c r="E63" s="97"/>
      <c r="F63" s="97">
        <f>D63+E63</f>
        <v>0</v>
      </c>
      <c r="G63" s="5"/>
      <c r="H63" s="5"/>
      <c r="I63" s="5"/>
      <c r="J63" s="101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</row>
    <row r="64" spans="1:233" s="65" customFormat="1" ht="12.75">
      <c r="A64" s="66">
        <v>2</v>
      </c>
      <c r="B64" s="67">
        <v>67</v>
      </c>
      <c r="C64" s="48" t="s">
        <v>64</v>
      </c>
      <c r="D64" s="49">
        <v>20000</v>
      </c>
      <c r="E64" s="97"/>
      <c r="F64" s="97">
        <f>D64+E64</f>
        <v>20000</v>
      </c>
      <c r="G64" s="5"/>
      <c r="H64" s="5"/>
      <c r="I64" s="5"/>
      <c r="J64" s="101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</row>
    <row r="65" spans="1:233" s="65" customFormat="1" ht="12.75">
      <c r="A65" s="60"/>
      <c r="B65" s="58"/>
      <c r="C65" s="60" t="s">
        <v>65</v>
      </c>
      <c r="D65" s="61">
        <f>SUM(D66:D66)</f>
        <v>100000</v>
      </c>
      <c r="E65" s="61">
        <f>SUM(E66:E66)</f>
        <v>0</v>
      </c>
      <c r="F65" s="61">
        <f>SUM(F66:F66)</f>
        <v>100000</v>
      </c>
      <c r="G65" s="5"/>
      <c r="H65" s="5"/>
      <c r="I65" s="5"/>
      <c r="J65" s="10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</row>
    <row r="66" spans="1:233" s="65" customFormat="1" ht="12.75">
      <c r="A66" s="66">
        <v>1</v>
      </c>
      <c r="B66" s="67">
        <v>67</v>
      </c>
      <c r="C66" s="48" t="s">
        <v>66</v>
      </c>
      <c r="D66" s="68">
        <v>100000</v>
      </c>
      <c r="E66" s="97"/>
      <c r="F66" s="97">
        <f>D66+E66</f>
        <v>100000</v>
      </c>
      <c r="G66" s="5"/>
      <c r="H66" s="5"/>
      <c r="I66" s="5"/>
      <c r="J66" s="10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</row>
    <row r="67" spans="1:10" ht="12.75">
      <c r="A67" s="69"/>
      <c r="B67" s="69"/>
      <c r="C67" s="69" t="s">
        <v>67</v>
      </c>
      <c r="D67" s="70">
        <f>D70+D74+D79+D84+D86+D90+D92+D94+D97+D100+D103+D108+D110+D113+D76+D115+D88+D68</f>
        <v>700000</v>
      </c>
      <c r="E67" s="70">
        <f>E70+E74+E79+E84+E86+E90+E92+E94+E97+E100+E103+E108+E110+E113+E76+E115+E88+E68</f>
        <v>0</v>
      </c>
      <c r="F67" s="70">
        <f>F70+F74+F79+F84+F86+F90+F92+F94+F97+F100+F103+F108+F110+F113+F76+F115+F88+F68</f>
        <v>700000</v>
      </c>
      <c r="J67" s="101"/>
    </row>
    <row r="68" spans="1:10" ht="12.75">
      <c r="A68" s="71"/>
      <c r="B68" s="71" t="s">
        <v>68</v>
      </c>
      <c r="C68" s="72" t="s">
        <v>69</v>
      </c>
      <c r="D68" s="73">
        <f>D69</f>
        <v>10000</v>
      </c>
      <c r="E68" s="73">
        <f>E69</f>
        <v>0</v>
      </c>
      <c r="F68" s="73">
        <f>F69</f>
        <v>10000</v>
      </c>
      <c r="J68" s="101"/>
    </row>
    <row r="69" spans="1:10" ht="12.75">
      <c r="A69" s="74">
        <v>1</v>
      </c>
      <c r="B69" s="75">
        <v>68</v>
      </c>
      <c r="C69" s="76" t="s">
        <v>70</v>
      </c>
      <c r="D69" s="77">
        <v>10000</v>
      </c>
      <c r="E69" s="97"/>
      <c r="F69" s="97">
        <f>D69+E69</f>
        <v>10000</v>
      </c>
      <c r="J69" s="101"/>
    </row>
    <row r="70" spans="1:10" s="81" customFormat="1" ht="12.75">
      <c r="A70" s="78"/>
      <c r="B70" s="71" t="s">
        <v>71</v>
      </c>
      <c r="C70" s="79" t="s">
        <v>72</v>
      </c>
      <c r="D70" s="80">
        <f>SUM(D71:D73)</f>
        <v>110000</v>
      </c>
      <c r="E70" s="80">
        <f>SUM(E71:E73)</f>
        <v>0</v>
      </c>
      <c r="F70" s="80">
        <f>SUM(F71:F73)</f>
        <v>110000</v>
      </c>
      <c r="I70" s="5"/>
      <c r="J70" s="101"/>
    </row>
    <row r="71" spans="1:10" ht="12.75">
      <c r="A71" s="82">
        <v>2</v>
      </c>
      <c r="B71" s="75">
        <v>68</v>
      </c>
      <c r="C71" s="83" t="s">
        <v>73</v>
      </c>
      <c r="D71" s="49">
        <v>57200</v>
      </c>
      <c r="E71" s="97"/>
      <c r="F71" s="97">
        <f>D71+E71</f>
        <v>57200</v>
      </c>
      <c r="J71" s="101"/>
    </row>
    <row r="72" spans="1:10" ht="12.75">
      <c r="A72" s="84">
        <v>3</v>
      </c>
      <c r="B72" s="75">
        <v>68</v>
      </c>
      <c r="C72" s="83" t="s">
        <v>74</v>
      </c>
      <c r="D72" s="49">
        <v>39800</v>
      </c>
      <c r="E72" s="97"/>
      <c r="F72" s="97">
        <f>D72+E72</f>
        <v>39800</v>
      </c>
      <c r="J72" s="101"/>
    </row>
    <row r="73" spans="1:233" s="65" customFormat="1" ht="12.75">
      <c r="A73" s="82">
        <v>4</v>
      </c>
      <c r="B73" s="75">
        <v>68</v>
      </c>
      <c r="C73" s="83" t="s">
        <v>75</v>
      </c>
      <c r="D73" s="49">
        <v>13000</v>
      </c>
      <c r="E73" s="97"/>
      <c r="F73" s="97">
        <f>D73+E73</f>
        <v>13000</v>
      </c>
      <c r="G73" s="5"/>
      <c r="H73" s="5"/>
      <c r="I73" s="5"/>
      <c r="J73" s="101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</row>
    <row r="74" spans="1:10" ht="12.75">
      <c r="A74" s="78"/>
      <c r="B74" s="71" t="s">
        <v>76</v>
      </c>
      <c r="C74" s="79" t="s">
        <v>77</v>
      </c>
      <c r="D74" s="80">
        <f>SUM(D75:D75)</f>
        <v>17000</v>
      </c>
      <c r="E74" s="80">
        <f>SUM(E75:E75)</f>
        <v>0</v>
      </c>
      <c r="F74" s="80">
        <f>SUM(F75:F75)</f>
        <v>17000</v>
      </c>
      <c r="J74" s="101"/>
    </row>
    <row r="75" spans="1:10" ht="12.75">
      <c r="A75" s="84">
        <v>5</v>
      </c>
      <c r="B75" s="75">
        <v>68</v>
      </c>
      <c r="C75" s="85" t="s">
        <v>78</v>
      </c>
      <c r="D75" s="49">
        <v>17000</v>
      </c>
      <c r="E75" s="97"/>
      <c r="F75" s="97">
        <f>D75+E75</f>
        <v>17000</v>
      </c>
      <c r="J75" s="101"/>
    </row>
    <row r="76" spans="1:10" ht="12.75">
      <c r="A76" s="79"/>
      <c r="B76" s="86" t="s">
        <v>79</v>
      </c>
      <c r="C76" s="79" t="s">
        <v>80</v>
      </c>
      <c r="D76" s="87">
        <f>SUM(D77:D78)</f>
        <v>24000</v>
      </c>
      <c r="E76" s="87">
        <f>SUM(E77:E78)</f>
        <v>0</v>
      </c>
      <c r="F76" s="87">
        <f>SUM(F77:F78)</f>
        <v>24000</v>
      </c>
      <c r="J76" s="101"/>
    </row>
    <row r="77" spans="1:10" ht="12.75">
      <c r="A77" s="84">
        <v>6</v>
      </c>
      <c r="B77" s="75">
        <v>68</v>
      </c>
      <c r="C77" s="83" t="s">
        <v>134</v>
      </c>
      <c r="D77" s="49">
        <v>20000</v>
      </c>
      <c r="E77" s="97"/>
      <c r="F77" s="97">
        <f>D77+E77</f>
        <v>20000</v>
      </c>
      <c r="J77" s="101"/>
    </row>
    <row r="78" spans="1:10" ht="12.75">
      <c r="A78" s="84">
        <v>7</v>
      </c>
      <c r="B78" s="75">
        <v>68</v>
      </c>
      <c r="C78" s="83" t="s">
        <v>135</v>
      </c>
      <c r="D78" s="49">
        <v>4000</v>
      </c>
      <c r="E78" s="97"/>
      <c r="F78" s="97">
        <f>D78+E78</f>
        <v>4000</v>
      </c>
      <c r="G78" s="81"/>
      <c r="H78" s="81"/>
      <c r="J78" s="101"/>
    </row>
    <row r="79" spans="1:10" s="81" customFormat="1" ht="12.75">
      <c r="A79" s="78"/>
      <c r="B79" s="71" t="s">
        <v>81</v>
      </c>
      <c r="C79" s="79" t="s">
        <v>82</v>
      </c>
      <c r="D79" s="80">
        <f>SUM(D80:D83)</f>
        <v>29000</v>
      </c>
      <c r="E79" s="80">
        <f>SUM(E80:E83)</f>
        <v>0</v>
      </c>
      <c r="F79" s="80">
        <f>SUM(F80:F83)</f>
        <v>29000</v>
      </c>
      <c r="I79" s="5"/>
      <c r="J79" s="101"/>
    </row>
    <row r="80" spans="1:10" s="81" customFormat="1" ht="12.75">
      <c r="A80" s="48">
        <v>8</v>
      </c>
      <c r="B80" s="75">
        <v>68</v>
      </c>
      <c r="C80" s="83" t="s">
        <v>136</v>
      </c>
      <c r="D80" s="49">
        <v>20000</v>
      </c>
      <c r="E80" s="99"/>
      <c r="F80" s="97">
        <f>D80+E80</f>
        <v>20000</v>
      </c>
      <c r="I80" s="5"/>
      <c r="J80" s="101"/>
    </row>
    <row r="81" spans="1:10" s="81" customFormat="1" ht="12.75">
      <c r="A81" s="48">
        <v>9</v>
      </c>
      <c r="B81" s="75">
        <v>68</v>
      </c>
      <c r="C81" s="83" t="s">
        <v>83</v>
      </c>
      <c r="D81" s="49">
        <v>2000</v>
      </c>
      <c r="E81" s="98"/>
      <c r="F81" s="97">
        <f>D81+E81</f>
        <v>2000</v>
      </c>
      <c r="I81" s="5"/>
      <c r="J81" s="101"/>
    </row>
    <row r="82" spans="1:10" s="81" customFormat="1" ht="12.75">
      <c r="A82" s="48">
        <v>10</v>
      </c>
      <c r="B82" s="75">
        <v>68</v>
      </c>
      <c r="C82" s="85" t="s">
        <v>84</v>
      </c>
      <c r="D82" s="49">
        <v>5000</v>
      </c>
      <c r="E82" s="98"/>
      <c r="F82" s="97">
        <f>D82+E82</f>
        <v>5000</v>
      </c>
      <c r="G82" s="5"/>
      <c r="H82" s="5"/>
      <c r="I82" s="5"/>
      <c r="J82" s="101"/>
    </row>
    <row r="83" spans="1:10" s="81" customFormat="1" ht="12.75">
      <c r="A83" s="48">
        <v>11</v>
      </c>
      <c r="B83" s="75">
        <v>68</v>
      </c>
      <c r="C83" s="83" t="s">
        <v>85</v>
      </c>
      <c r="D83" s="49">
        <v>2000</v>
      </c>
      <c r="E83" s="98"/>
      <c r="F83" s="97">
        <f>D83+E83</f>
        <v>2000</v>
      </c>
      <c r="G83" s="5"/>
      <c r="H83" s="5"/>
      <c r="I83" s="5"/>
      <c r="J83" s="101"/>
    </row>
    <row r="84" spans="1:10" s="81" customFormat="1" ht="12.75">
      <c r="A84" s="78"/>
      <c r="B84" s="71" t="s">
        <v>86</v>
      </c>
      <c r="C84" s="79" t="s">
        <v>87</v>
      </c>
      <c r="D84" s="80">
        <f>D85</f>
        <v>20000</v>
      </c>
      <c r="E84" s="80">
        <f>E85</f>
        <v>0</v>
      </c>
      <c r="F84" s="80">
        <f>F85</f>
        <v>20000</v>
      </c>
      <c r="G84" s="5"/>
      <c r="H84" s="5"/>
      <c r="I84" s="5"/>
      <c r="J84" s="101"/>
    </row>
    <row r="85" spans="1:10" ht="12.75">
      <c r="A85" s="88">
        <v>12</v>
      </c>
      <c r="B85" s="75"/>
      <c r="C85" s="83" t="s">
        <v>137</v>
      </c>
      <c r="D85" s="49">
        <v>20000</v>
      </c>
      <c r="E85" s="97"/>
      <c r="F85" s="97">
        <f>D85+E85</f>
        <v>20000</v>
      </c>
      <c r="J85" s="101"/>
    </row>
    <row r="86" spans="1:10" ht="12.75">
      <c r="A86" s="78"/>
      <c r="B86" s="71" t="s">
        <v>88</v>
      </c>
      <c r="C86" s="79" t="s">
        <v>89</v>
      </c>
      <c r="D86" s="80">
        <f>SUM(D87:D87)</f>
        <v>10000</v>
      </c>
      <c r="E86" s="80">
        <f>SUM(E87:E87)</f>
        <v>0</v>
      </c>
      <c r="F86" s="80">
        <f>SUM(F87:F87)</f>
        <v>10000</v>
      </c>
      <c r="G86" s="81"/>
      <c r="H86" s="81"/>
      <c r="J86" s="101"/>
    </row>
    <row r="87" spans="1:10" ht="12.75">
      <c r="A87" s="84">
        <v>13</v>
      </c>
      <c r="B87" s="75">
        <v>68</v>
      </c>
      <c r="C87" s="83" t="s">
        <v>90</v>
      </c>
      <c r="D87" s="49">
        <v>10000</v>
      </c>
      <c r="E87" s="97"/>
      <c r="F87" s="97">
        <f>D87+E87</f>
        <v>10000</v>
      </c>
      <c r="J87" s="101"/>
    </row>
    <row r="88" spans="1:10" ht="12.75">
      <c r="A88" s="79"/>
      <c r="B88" s="79"/>
      <c r="C88" s="79" t="s">
        <v>91</v>
      </c>
      <c r="D88" s="79">
        <f>D89</f>
        <v>5000</v>
      </c>
      <c r="E88" s="79">
        <f>E89</f>
        <v>0</v>
      </c>
      <c r="F88" s="79">
        <f>F89</f>
        <v>5000</v>
      </c>
      <c r="G88" s="81"/>
      <c r="H88" s="81"/>
      <c r="J88" s="101"/>
    </row>
    <row r="89" spans="1:10" ht="12.75">
      <c r="A89" s="84">
        <v>14</v>
      </c>
      <c r="B89" s="75">
        <v>68</v>
      </c>
      <c r="C89" s="83" t="s">
        <v>92</v>
      </c>
      <c r="D89" s="49">
        <v>5000</v>
      </c>
      <c r="E89" s="97"/>
      <c r="F89" s="97">
        <f>D89+E89</f>
        <v>5000</v>
      </c>
      <c r="J89" s="101"/>
    </row>
    <row r="90" spans="1:10" s="81" customFormat="1" ht="12.75">
      <c r="A90" s="78"/>
      <c r="B90" s="71" t="s">
        <v>93</v>
      </c>
      <c r="C90" s="79" t="s">
        <v>94</v>
      </c>
      <c r="D90" s="80">
        <f>SUM(D91:D91)</f>
        <v>2000</v>
      </c>
      <c r="E90" s="80">
        <f>SUM(E91:E91)</f>
        <v>0</v>
      </c>
      <c r="F90" s="80">
        <f>SUM(F91:F91)</f>
        <v>2000</v>
      </c>
      <c r="I90" s="5"/>
      <c r="J90" s="101"/>
    </row>
    <row r="91" spans="1:10" ht="12.75">
      <c r="A91" s="84">
        <v>15</v>
      </c>
      <c r="B91" s="75">
        <v>68</v>
      </c>
      <c r="C91" s="83" t="s">
        <v>95</v>
      </c>
      <c r="D91" s="49">
        <v>2000</v>
      </c>
      <c r="E91" s="97"/>
      <c r="F91" s="97">
        <f>D91+E91</f>
        <v>2000</v>
      </c>
      <c r="J91" s="101"/>
    </row>
    <row r="92" spans="1:233" s="89" customFormat="1" ht="12.75">
      <c r="A92" s="78"/>
      <c r="B92" s="71" t="s">
        <v>96</v>
      </c>
      <c r="C92" s="79" t="s">
        <v>97</v>
      </c>
      <c r="D92" s="80">
        <f>SUM(D93:D93)</f>
        <v>50000</v>
      </c>
      <c r="E92" s="80">
        <f>SUM(E93:E93)</f>
        <v>0</v>
      </c>
      <c r="F92" s="80">
        <f>SUM(F93:F93)</f>
        <v>50000</v>
      </c>
      <c r="G92" s="5"/>
      <c r="H92" s="5"/>
      <c r="I92" s="5"/>
      <c r="J92" s="10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  <c r="DT92" s="81"/>
      <c r="DU92" s="81"/>
      <c r="DV92" s="81"/>
      <c r="DW92" s="81"/>
      <c r="DX92" s="81"/>
      <c r="DY92" s="81"/>
      <c r="DZ92" s="81"/>
      <c r="EA92" s="81"/>
      <c r="EB92" s="81"/>
      <c r="EC92" s="81"/>
      <c r="ED92" s="81"/>
      <c r="EE92" s="81"/>
      <c r="EF92" s="81"/>
      <c r="EG92" s="81"/>
      <c r="EH92" s="81"/>
      <c r="EI92" s="81"/>
      <c r="EJ92" s="81"/>
      <c r="EK92" s="81"/>
      <c r="EL92" s="81"/>
      <c r="EM92" s="81"/>
      <c r="EN92" s="81"/>
      <c r="EO92" s="81"/>
      <c r="EP92" s="81"/>
      <c r="EQ92" s="81"/>
      <c r="ER92" s="81"/>
      <c r="ES92" s="81"/>
      <c r="ET92" s="81"/>
      <c r="EU92" s="81"/>
      <c r="EV92" s="81"/>
      <c r="EW92" s="81"/>
      <c r="EX92" s="81"/>
      <c r="EY92" s="81"/>
      <c r="EZ92" s="81"/>
      <c r="FA92" s="81"/>
      <c r="FB92" s="81"/>
      <c r="FC92" s="81"/>
      <c r="FD92" s="81"/>
      <c r="FE92" s="81"/>
      <c r="FF92" s="81"/>
      <c r="FG92" s="81"/>
      <c r="FH92" s="81"/>
      <c r="FI92" s="81"/>
      <c r="FJ92" s="81"/>
      <c r="FK92" s="81"/>
      <c r="FL92" s="81"/>
      <c r="FM92" s="81"/>
      <c r="FN92" s="81"/>
      <c r="FO92" s="81"/>
      <c r="FP92" s="81"/>
      <c r="FQ92" s="81"/>
      <c r="FR92" s="81"/>
      <c r="FS92" s="81"/>
      <c r="FT92" s="81"/>
      <c r="FU92" s="81"/>
      <c r="FV92" s="81"/>
      <c r="FW92" s="81"/>
      <c r="FX92" s="81"/>
      <c r="FY92" s="81"/>
      <c r="FZ92" s="81"/>
      <c r="GA92" s="81"/>
      <c r="GB92" s="81"/>
      <c r="GC92" s="81"/>
      <c r="GD92" s="81"/>
      <c r="GE92" s="81"/>
      <c r="GF92" s="81"/>
      <c r="GG92" s="81"/>
      <c r="GH92" s="81"/>
      <c r="GI92" s="81"/>
      <c r="GJ92" s="81"/>
      <c r="GK92" s="81"/>
      <c r="GL92" s="81"/>
      <c r="GM92" s="81"/>
      <c r="GN92" s="81"/>
      <c r="GO92" s="81"/>
      <c r="GP92" s="81"/>
      <c r="GQ92" s="81"/>
      <c r="GR92" s="81"/>
      <c r="GS92" s="81"/>
      <c r="GT92" s="81"/>
      <c r="GU92" s="81"/>
      <c r="GV92" s="81"/>
      <c r="GW92" s="81"/>
      <c r="GX92" s="81"/>
      <c r="GY92" s="81"/>
      <c r="GZ92" s="81"/>
      <c r="HA92" s="81"/>
      <c r="HB92" s="81"/>
      <c r="HC92" s="81"/>
      <c r="HD92" s="81"/>
      <c r="HE92" s="81"/>
      <c r="HF92" s="81"/>
      <c r="HG92" s="81"/>
      <c r="HH92" s="81"/>
      <c r="HI92" s="81"/>
      <c r="HJ92" s="81"/>
      <c r="HK92" s="81"/>
      <c r="HL92" s="81"/>
      <c r="HM92" s="81"/>
      <c r="HN92" s="81"/>
      <c r="HO92" s="81"/>
      <c r="HP92" s="81"/>
      <c r="HQ92" s="81"/>
      <c r="HR92" s="81"/>
      <c r="HS92" s="81"/>
      <c r="HT92" s="81"/>
      <c r="HU92" s="81"/>
      <c r="HV92" s="81"/>
      <c r="HW92" s="81"/>
      <c r="HX92" s="81"/>
      <c r="HY92" s="81"/>
    </row>
    <row r="93" spans="1:10" ht="12.75">
      <c r="A93" s="84">
        <v>16</v>
      </c>
      <c r="B93" s="75">
        <v>68</v>
      </c>
      <c r="C93" s="83" t="s">
        <v>98</v>
      </c>
      <c r="D93" s="49">
        <v>50000</v>
      </c>
      <c r="E93" s="97"/>
      <c r="F93" s="97">
        <f>D93+E93</f>
        <v>50000</v>
      </c>
      <c r="J93" s="101"/>
    </row>
    <row r="94" spans="1:10" s="81" customFormat="1" ht="12.75">
      <c r="A94" s="78"/>
      <c r="B94" s="71" t="s">
        <v>99</v>
      </c>
      <c r="C94" s="79" t="s">
        <v>100</v>
      </c>
      <c r="D94" s="80">
        <f>SUM(D95:D96)</f>
        <v>50000</v>
      </c>
      <c r="E94" s="80">
        <f>SUM(E95:E96)</f>
        <v>0</v>
      </c>
      <c r="F94" s="80">
        <f>SUM(F95:F96)</f>
        <v>50000</v>
      </c>
      <c r="G94" s="5"/>
      <c r="H94" s="5"/>
      <c r="I94" s="5"/>
      <c r="J94" s="101"/>
    </row>
    <row r="95" spans="1:10" ht="12.75">
      <c r="A95" s="84">
        <v>17</v>
      </c>
      <c r="B95" s="75">
        <v>68</v>
      </c>
      <c r="C95" s="83" t="s">
        <v>101</v>
      </c>
      <c r="D95" s="49">
        <v>5000</v>
      </c>
      <c r="E95" s="97"/>
      <c r="F95" s="97">
        <f>D95+E95</f>
        <v>5000</v>
      </c>
      <c r="J95" s="101"/>
    </row>
    <row r="96" spans="1:10" ht="12.75">
      <c r="A96" s="90">
        <v>18</v>
      </c>
      <c r="B96" s="75">
        <v>68</v>
      </c>
      <c r="C96" s="83" t="s">
        <v>102</v>
      </c>
      <c r="D96" s="49">
        <v>45000</v>
      </c>
      <c r="E96" s="97"/>
      <c r="F96" s="97">
        <f>D96+E96</f>
        <v>45000</v>
      </c>
      <c r="G96" s="81"/>
      <c r="H96" s="81"/>
      <c r="J96" s="101"/>
    </row>
    <row r="97" spans="1:10" ht="12.75">
      <c r="A97" s="78"/>
      <c r="B97" s="71" t="s">
        <v>103</v>
      </c>
      <c r="C97" s="79" t="s">
        <v>104</v>
      </c>
      <c r="D97" s="80">
        <f>SUM(D98:D99)</f>
        <v>38000</v>
      </c>
      <c r="E97" s="80">
        <f>SUM(E98:E99)</f>
        <v>0</v>
      </c>
      <c r="F97" s="80">
        <f>SUM(F98:F99)</f>
        <v>38000</v>
      </c>
      <c r="G97" s="81"/>
      <c r="H97" s="81"/>
      <c r="J97" s="101"/>
    </row>
    <row r="98" spans="1:10" ht="12.75">
      <c r="A98" s="90">
        <v>19</v>
      </c>
      <c r="B98" s="75">
        <v>68</v>
      </c>
      <c r="C98" s="83" t="s">
        <v>105</v>
      </c>
      <c r="D98" s="49">
        <v>10000</v>
      </c>
      <c r="E98" s="97"/>
      <c r="F98" s="97">
        <f>D98+E98</f>
        <v>10000</v>
      </c>
      <c r="G98" s="81"/>
      <c r="H98" s="81"/>
      <c r="J98" s="101"/>
    </row>
    <row r="99" spans="1:10" ht="12.75">
      <c r="A99" s="90">
        <v>20</v>
      </c>
      <c r="B99" s="75">
        <v>68</v>
      </c>
      <c r="C99" s="83" t="s">
        <v>106</v>
      </c>
      <c r="D99" s="49">
        <v>28000</v>
      </c>
      <c r="E99" s="97"/>
      <c r="F99" s="97">
        <f>D99+E99</f>
        <v>28000</v>
      </c>
      <c r="G99" s="81"/>
      <c r="H99" s="81"/>
      <c r="J99" s="101"/>
    </row>
    <row r="100" spans="1:10" s="81" customFormat="1" ht="12.75">
      <c r="A100" s="91"/>
      <c r="B100" s="71" t="s">
        <v>107</v>
      </c>
      <c r="C100" s="79" t="s">
        <v>108</v>
      </c>
      <c r="D100" s="80">
        <f>SUM(D101:D102)</f>
        <v>20000</v>
      </c>
      <c r="E100" s="80">
        <f>SUM(E101:E102)</f>
        <v>0</v>
      </c>
      <c r="F100" s="80">
        <f>SUM(F101:F102)</f>
        <v>20000</v>
      </c>
      <c r="G100" s="5"/>
      <c r="H100" s="5"/>
      <c r="I100" s="5"/>
      <c r="J100" s="101"/>
    </row>
    <row r="101" spans="1:10" s="81" customFormat="1" ht="12.75">
      <c r="A101" s="90">
        <v>21</v>
      </c>
      <c r="B101" s="75">
        <v>68</v>
      </c>
      <c r="C101" s="83" t="s">
        <v>109</v>
      </c>
      <c r="D101" s="49">
        <v>10000</v>
      </c>
      <c r="E101" s="98"/>
      <c r="F101" s="97">
        <f>D101+E101</f>
        <v>10000</v>
      </c>
      <c r="G101" s="5"/>
      <c r="H101" s="5"/>
      <c r="I101" s="5"/>
      <c r="J101" s="101"/>
    </row>
    <row r="102" spans="1:10" s="81" customFormat="1" ht="12.75">
      <c r="A102" s="90">
        <v>22</v>
      </c>
      <c r="B102" s="75">
        <v>68</v>
      </c>
      <c r="C102" s="83" t="s">
        <v>110</v>
      </c>
      <c r="D102" s="49">
        <v>10000</v>
      </c>
      <c r="E102" s="98"/>
      <c r="F102" s="97">
        <f>D102+E102</f>
        <v>10000</v>
      </c>
      <c r="G102" s="5"/>
      <c r="H102" s="5"/>
      <c r="I102" s="5"/>
      <c r="J102" s="101"/>
    </row>
    <row r="103" spans="1:10" s="81" customFormat="1" ht="12.75">
      <c r="A103" s="78"/>
      <c r="B103" s="71" t="s">
        <v>111</v>
      </c>
      <c r="C103" s="79" t="s">
        <v>112</v>
      </c>
      <c r="D103" s="80">
        <f>SUM(D104:D107)</f>
        <v>18000</v>
      </c>
      <c r="E103" s="80">
        <f>SUM(E104:E107)</f>
        <v>0</v>
      </c>
      <c r="F103" s="80">
        <f>SUM(F104:F107)</f>
        <v>18000</v>
      </c>
      <c r="G103" s="5"/>
      <c r="H103" s="5"/>
      <c r="I103" s="5"/>
      <c r="J103" s="101"/>
    </row>
    <row r="104" spans="1:10" ht="12.75">
      <c r="A104" s="90">
        <v>23</v>
      </c>
      <c r="B104" s="75">
        <v>68</v>
      </c>
      <c r="C104" s="83" t="s">
        <v>113</v>
      </c>
      <c r="D104" s="49">
        <v>7000</v>
      </c>
      <c r="E104" s="97"/>
      <c r="F104" s="97">
        <f aca="true" t="shared" si="2" ref="F104:F121">D104+E104</f>
        <v>7000</v>
      </c>
      <c r="G104" s="81"/>
      <c r="H104" s="81"/>
      <c r="J104" s="101"/>
    </row>
    <row r="105" spans="1:10" ht="12.75">
      <c r="A105" s="90">
        <v>24</v>
      </c>
      <c r="B105" s="75">
        <v>68</v>
      </c>
      <c r="C105" s="83" t="s">
        <v>114</v>
      </c>
      <c r="D105" s="49">
        <v>4000</v>
      </c>
      <c r="E105" s="97"/>
      <c r="F105" s="97">
        <f t="shared" si="2"/>
        <v>4000</v>
      </c>
      <c r="J105" s="101"/>
    </row>
    <row r="106" spans="1:10" ht="12.75">
      <c r="A106" s="90">
        <v>25</v>
      </c>
      <c r="B106" s="75">
        <v>68</v>
      </c>
      <c r="C106" s="83" t="s">
        <v>115</v>
      </c>
      <c r="D106" s="49">
        <v>3000</v>
      </c>
      <c r="E106" s="97"/>
      <c r="F106" s="97">
        <f t="shared" si="2"/>
        <v>3000</v>
      </c>
      <c r="G106" s="81"/>
      <c r="H106" s="81"/>
      <c r="J106" s="101"/>
    </row>
    <row r="107" spans="1:10" ht="12.75">
      <c r="A107" s="90">
        <v>26</v>
      </c>
      <c r="B107" s="75">
        <v>68</v>
      </c>
      <c r="C107" s="83" t="s">
        <v>116</v>
      </c>
      <c r="D107" s="49">
        <v>4000</v>
      </c>
      <c r="E107" s="97"/>
      <c r="F107" s="97">
        <f t="shared" si="2"/>
        <v>4000</v>
      </c>
      <c r="J107" s="101"/>
    </row>
    <row r="108" spans="1:10" s="81" customFormat="1" ht="12.75">
      <c r="A108" s="78"/>
      <c r="B108" s="71" t="s">
        <v>117</v>
      </c>
      <c r="C108" s="79" t="s">
        <v>118</v>
      </c>
      <c r="D108" s="80">
        <f>SUM(D109:D109)</f>
        <v>45000</v>
      </c>
      <c r="E108" s="80">
        <f>SUM(E109:E109)</f>
        <v>0</v>
      </c>
      <c r="F108" s="80">
        <f>SUM(F109:F109)</f>
        <v>45000</v>
      </c>
      <c r="G108" s="5"/>
      <c r="H108" s="5"/>
      <c r="I108" s="5"/>
      <c r="J108" s="101"/>
    </row>
    <row r="109" spans="1:10" ht="12.75">
      <c r="A109" s="90">
        <v>27</v>
      </c>
      <c r="B109" s="75">
        <v>68</v>
      </c>
      <c r="C109" s="83" t="s">
        <v>119</v>
      </c>
      <c r="D109" s="49">
        <v>45000</v>
      </c>
      <c r="E109" s="97"/>
      <c r="F109" s="97">
        <f t="shared" si="2"/>
        <v>45000</v>
      </c>
      <c r="G109" s="81"/>
      <c r="H109" s="81"/>
      <c r="J109" s="101"/>
    </row>
    <row r="110" spans="1:10" s="81" customFormat="1" ht="12.75">
      <c r="A110" s="78"/>
      <c r="B110" s="71" t="s">
        <v>120</v>
      </c>
      <c r="C110" s="79" t="s">
        <v>121</v>
      </c>
      <c r="D110" s="80">
        <f>SUM(D111:D112)</f>
        <v>94000</v>
      </c>
      <c r="E110" s="80">
        <f>SUM(E111:E112)</f>
        <v>0</v>
      </c>
      <c r="F110" s="80">
        <f>SUM(F111:F112)</f>
        <v>94000</v>
      </c>
      <c r="G110" s="5"/>
      <c r="H110" s="5"/>
      <c r="I110" s="5"/>
      <c r="J110" s="101"/>
    </row>
    <row r="111" spans="1:10" ht="12.75">
      <c r="A111" s="90">
        <v>28</v>
      </c>
      <c r="B111" s="75">
        <v>68</v>
      </c>
      <c r="C111" s="83" t="s">
        <v>122</v>
      </c>
      <c r="D111" s="49">
        <v>90000</v>
      </c>
      <c r="E111" s="97"/>
      <c r="F111" s="97">
        <f t="shared" si="2"/>
        <v>90000</v>
      </c>
      <c r="J111" s="101"/>
    </row>
    <row r="112" spans="1:10" ht="12.75">
      <c r="A112" s="90">
        <v>29</v>
      </c>
      <c r="B112" s="75">
        <v>68</v>
      </c>
      <c r="C112" s="83" t="s">
        <v>123</v>
      </c>
      <c r="D112" s="49">
        <v>4000</v>
      </c>
      <c r="E112" s="97"/>
      <c r="F112" s="97">
        <f t="shared" si="2"/>
        <v>4000</v>
      </c>
      <c r="J112" s="101"/>
    </row>
    <row r="113" spans="1:10" s="81" customFormat="1" ht="12" customHeight="1">
      <c r="A113" s="78"/>
      <c r="B113" s="71" t="s">
        <v>124</v>
      </c>
      <c r="C113" s="79" t="s">
        <v>125</v>
      </c>
      <c r="D113" s="80">
        <f>SUM(D114:D114)</f>
        <v>100000</v>
      </c>
      <c r="E113" s="80">
        <f>SUM(E114:E114)</f>
        <v>0</v>
      </c>
      <c r="F113" s="80">
        <f>SUM(F114:F114)</f>
        <v>100000</v>
      </c>
      <c r="G113" s="5"/>
      <c r="H113" s="5"/>
      <c r="I113" s="5"/>
      <c r="J113" s="101"/>
    </row>
    <row r="114" spans="1:10" ht="12" customHeight="1">
      <c r="A114" s="84">
        <v>30</v>
      </c>
      <c r="B114" s="75">
        <v>68</v>
      </c>
      <c r="C114" s="92" t="s">
        <v>126</v>
      </c>
      <c r="D114" s="77">
        <v>100000</v>
      </c>
      <c r="E114" s="97"/>
      <c r="F114" s="97">
        <f t="shared" si="2"/>
        <v>100000</v>
      </c>
      <c r="J114" s="101"/>
    </row>
    <row r="115" spans="1:10" ht="12.75">
      <c r="A115" s="79"/>
      <c r="B115" s="86" t="s">
        <v>127</v>
      </c>
      <c r="C115" s="79" t="s">
        <v>128</v>
      </c>
      <c r="D115" s="79">
        <f>D116</f>
        <v>58000</v>
      </c>
      <c r="E115" s="79">
        <f>E116</f>
        <v>0</v>
      </c>
      <c r="F115" s="79">
        <f>F116</f>
        <v>58000</v>
      </c>
      <c r="J115" s="101"/>
    </row>
    <row r="116" spans="1:10" ht="12.75">
      <c r="A116" s="93">
        <v>31</v>
      </c>
      <c r="B116" s="47">
        <v>68</v>
      </c>
      <c r="C116" s="94" t="s">
        <v>129</v>
      </c>
      <c r="D116" s="77">
        <v>58000</v>
      </c>
      <c r="E116" s="97"/>
      <c r="F116" s="97">
        <f t="shared" si="2"/>
        <v>58000</v>
      </c>
      <c r="J116" s="101"/>
    </row>
    <row r="117" spans="1:233" s="65" customFormat="1" ht="12.75">
      <c r="A117" s="60"/>
      <c r="B117" s="58"/>
      <c r="C117" s="60" t="s">
        <v>130</v>
      </c>
      <c r="D117" s="61">
        <f>SUM(D118:D121)</f>
        <v>245000</v>
      </c>
      <c r="E117" s="61">
        <f>SUM(E118:E121)</f>
        <v>99000</v>
      </c>
      <c r="F117" s="61">
        <f>SUM(F118:F121)</f>
        <v>344000</v>
      </c>
      <c r="G117" s="5"/>
      <c r="H117" s="5"/>
      <c r="I117" s="5"/>
      <c r="J117" s="101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</row>
    <row r="118" spans="1:10" ht="12.75">
      <c r="A118" s="93">
        <v>1</v>
      </c>
      <c r="B118" s="47">
        <v>84</v>
      </c>
      <c r="C118" s="83" t="s">
        <v>131</v>
      </c>
      <c r="D118" s="77">
        <v>215000</v>
      </c>
      <c r="E118" s="97"/>
      <c r="F118" s="97">
        <f t="shared" si="2"/>
        <v>215000</v>
      </c>
      <c r="J118" s="101"/>
    </row>
    <row r="119" spans="1:10" ht="12.75">
      <c r="A119" s="93">
        <v>2</v>
      </c>
      <c r="B119" s="47">
        <v>84</v>
      </c>
      <c r="C119" s="83" t="s">
        <v>140</v>
      </c>
      <c r="D119" s="77">
        <v>30000</v>
      </c>
      <c r="E119" s="97"/>
      <c r="F119" s="97">
        <f t="shared" si="2"/>
        <v>30000</v>
      </c>
      <c r="J119" s="101"/>
    </row>
    <row r="120" spans="1:10" ht="12.75">
      <c r="A120" s="93">
        <v>3</v>
      </c>
      <c r="B120" s="47">
        <v>84</v>
      </c>
      <c r="C120" s="29" t="s">
        <v>138</v>
      </c>
      <c r="D120" s="100"/>
      <c r="E120" s="97">
        <v>90000</v>
      </c>
      <c r="F120" s="97">
        <f t="shared" si="2"/>
        <v>90000</v>
      </c>
      <c r="J120" s="101"/>
    </row>
    <row r="121" spans="1:10" ht="12.75">
      <c r="A121" s="93">
        <v>4</v>
      </c>
      <c r="B121" s="47">
        <v>84</v>
      </c>
      <c r="C121" s="29" t="s">
        <v>139</v>
      </c>
      <c r="D121" s="100"/>
      <c r="E121" s="97">
        <v>9000</v>
      </c>
      <c r="F121" s="97">
        <f t="shared" si="2"/>
        <v>9000</v>
      </c>
      <c r="J121" s="101"/>
    </row>
    <row r="122" ht="12.75">
      <c r="J122" s="101"/>
    </row>
    <row r="123" ht="12.75">
      <c r="J123" s="101"/>
    </row>
  </sheetData>
  <sheetProtection/>
  <autoFilter ref="A5:HY119"/>
  <mergeCells count="6">
    <mergeCell ref="A2:A4"/>
    <mergeCell ref="B2:B4"/>
    <mergeCell ref="C2:C4"/>
    <mergeCell ref="D2:D4"/>
    <mergeCell ref="E2:E4"/>
    <mergeCell ref="F2:F4"/>
  </mergeCells>
  <printOptions horizontalCentered="1"/>
  <pageMargins left="0.2362204724409449" right="0.2362204724409449" top="1.062992125984252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&amp;LROMÂNIA
JUDEȚUL MUREȘ
CONSILIUL JUDEȚEAN&amp;C&amp;"Arial,Aldin"
Programul de  reparaţii pe  anul 2019
&amp;RAnexa nr. 8/c la HCJM nr.       /29.08.2019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2019-08-21T05:36:26Z</cp:lastPrinted>
  <dcterms:created xsi:type="dcterms:W3CDTF">2019-04-15T09:57:59Z</dcterms:created>
  <dcterms:modified xsi:type="dcterms:W3CDTF">2019-08-23T12:28:24Z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