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95" windowWidth="28695" windowHeight="12285" activeTab="0"/>
  </bookViews>
  <sheets>
    <sheet name="final" sheetId="1" r:id="rId1"/>
  </sheets>
  <definedNames>
    <definedName name="_xlnm._FilterDatabase" localSheetId="0" hidden="1">'final'!$A$5:$HY$121</definedName>
    <definedName name="_xlnm.Print_Titles" localSheetId="0">'final'!$2:$5</definedName>
  </definedNames>
  <calcPr fullCalcOnLoad="1"/>
</workbook>
</file>

<file path=xl/sharedStrings.xml><?xml version="1.0" encoding="utf-8"?>
<sst xmlns="http://schemas.openxmlformats.org/spreadsheetml/2006/main" count="142" uniqueCount="141">
  <si>
    <t xml:space="preserve"> -lei-</t>
  </si>
  <si>
    <t>Nr. crt.</t>
  </si>
  <si>
    <t>Simb.
cap. bug.</t>
  </si>
  <si>
    <t>Denumirea lucrării</t>
  </si>
  <si>
    <t>Program 2019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</si>
  <si>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</si>
  <si>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</si>
  <si>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</si>
  <si>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</si>
  <si>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</si>
  <si>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</si>
  <si>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 + taxe+asistență tehnică proiectant+diriginte</t>
  </si>
  <si>
    <t>Reparaţii sediu administrativ (dren, reparații la arhivă etc.) - faza PT+taxe+avize</t>
  </si>
  <si>
    <t>Reparaţii la imobil str. Plutelor nr. 2 „Centru de Perfecționare pentru Personalul din Administrația Publică” - PT + asistență tehnică din partea proiectantului</t>
  </si>
  <si>
    <t>Servicii de proiectare pentru lucrarea ”Reparații și amenajări interioare imobil str. Primăriei nr.2 - faza PT”+ asistență tehnică din partea proiectantului+taxe și avize+execuție+diriginte de șantier</t>
  </si>
  <si>
    <t>Reparații curente</t>
  </si>
  <si>
    <t>CAPITOL 60</t>
  </si>
  <si>
    <t>Servicii de proiectare pentru lucrarea ”Reparații curente la demisolul clădirii și a grupurilor sanitare la Centrul Militar Județean Mureș - PT+ asistență tehnică din partea proiectantului</t>
  </si>
  <si>
    <t>Servicii de proiectare pentru lucrarea ”Reparații curente la demisolul clădirii și a grupurilor sanitare la Centrul Militar Județean Mureș -   taxe și avize</t>
  </si>
  <si>
    <t xml:space="preserve">Reparații curente la demisolul clădirii și a grupurilor sanitare la Centrul Militar Județean Mureș - Execuție lucrare + taxe </t>
  </si>
  <si>
    <t>Reparaţii autovehicule din dotare</t>
  </si>
  <si>
    <t>SPJ SALVAMONT total, din care:</t>
  </si>
  <si>
    <t>Reparații vehicule</t>
  </si>
  <si>
    <t>CENTRUL ŞCOLAR PENTRU EDUCAŢIE INCLUZIVĂ NR.1</t>
  </si>
  <si>
    <t>Lucrări de zugrăvire săli de clasă, igienizare bloc alimentar și grupuri sanitare</t>
  </si>
  <si>
    <t>Reparații mașină transport elevi</t>
  </si>
  <si>
    <t>Reparații scări interior și exterior</t>
  </si>
  <si>
    <t>Reparații aparatură casnică</t>
  </si>
  <si>
    <t>CENTRUL ŞCOLAR PENTRU EDUCAŢIE INCLUZIVĂ NR.2</t>
  </si>
  <si>
    <t>Igienizarea si zugravirea salilor de clasa, a grupurilor sanitare si a coridoarelor Cladirea Tg.Mures</t>
  </si>
  <si>
    <t>Igienizarea si zugravirea salilor de clasa, a grupurilor sanitare si a coridoarelor Cladirea Tarnaveni</t>
  </si>
  <si>
    <t>CENTRUL ŞCOLAR DE EDUCAŢIE INCLUZIVĂ NR.3 S.A.M. REGHIN</t>
  </si>
  <si>
    <t>Reparații alei auto și pietonale</t>
  </si>
  <si>
    <t>SPITALUL CLINIC JUDEŢEAN MUREŞ</t>
  </si>
  <si>
    <t>Lucrări de reparații la clinica de psihiatrie I și II</t>
  </si>
  <si>
    <t>Lucrări de reparații centrul de sănătate mintală</t>
  </si>
  <si>
    <t>Lucrări de reparații Farmacia I</t>
  </si>
  <si>
    <t>Lucrări de reparații secția de neonatalogie prematuri</t>
  </si>
  <si>
    <t>Lucrari de reparatii preventoriu TBC copii in vederea mutari clinici de boli infectioase II</t>
  </si>
  <si>
    <t>Lucrari de reparatii sectia clinica medicina interna, sectia cardiologie, compartiment nefrologie și secția ATI</t>
  </si>
  <si>
    <t>Lucrari de reparatii curte sectia ortopedie și traumatologie</t>
  </si>
  <si>
    <t>SPITALUL MUNICIPAL DR. GHEORGHE MARINESCU TÂRNĂVENI</t>
  </si>
  <si>
    <t>Reparații exterioare Pavilion Administrativ</t>
  </si>
  <si>
    <t>Reparații curente Laborator de anatomie patologică</t>
  </si>
  <si>
    <t>Reparații curente Cladire poarta  de acces</t>
  </si>
  <si>
    <t>Reparații curente și igienizări interioare Pavilion Neuro-psihiatrie(Psihiatrie bărbați și Neurologie)</t>
  </si>
  <si>
    <t xml:space="preserve">UNITATI  DE  CULTURA      </t>
  </si>
  <si>
    <t xml:space="preserve">Muzeul Judeţean MUREŞ                             </t>
  </si>
  <si>
    <t>Reparatii si inlocuire jgheaburi, burlane la exteriorul cladirii Palatului Toldalagi. (continuare lucrare)</t>
  </si>
  <si>
    <t>Reparații acoperiș, etaj III, str. Mărăști</t>
  </si>
  <si>
    <t>Obtinere autorizatie ISU la cladirea nou de la Stiintele Naturii</t>
  </si>
  <si>
    <t>Intretinere sisteme de curenti slabi, inocuiri componente defecte</t>
  </si>
  <si>
    <t xml:space="preserve">Revizii instalatii de incalzire, inlocuire componente defecte </t>
  </si>
  <si>
    <t>Reparații pavaj, parter, acces persoane cu handicap, amenajare pavaj sală de expoziții, clădire muzeu Cetate</t>
  </si>
  <si>
    <t>Verificare sistem de răcire Palat</t>
  </si>
  <si>
    <t>Reparații birou relații cu publicul</t>
  </si>
  <si>
    <t>Reparatii spatiu expozitional etajul II  sectia de arta</t>
  </si>
  <si>
    <t>Reparatii stucatură și soclu, clădirea centrală</t>
  </si>
  <si>
    <t xml:space="preserve">Teatrul Ariel                           </t>
  </si>
  <si>
    <t>Lucrări de zugrăvire clădire-pereți exteriori spre curte</t>
  </si>
  <si>
    <t>Ansamblul Artistic</t>
  </si>
  <si>
    <t>Reparații autocar</t>
  </si>
  <si>
    <t>Biblioteca Judeţeană Mureş</t>
  </si>
  <si>
    <t xml:space="preserve">Reparații curente la acoperiș clădirea Bibiotecii Teleki </t>
  </si>
  <si>
    <t xml:space="preserve">D.G.A.S.P.C. MUREŞ   </t>
  </si>
  <si>
    <t>A2</t>
  </si>
  <si>
    <t>CTF JUDET</t>
  </si>
  <si>
    <t xml:space="preserve">Reparatii interioare, exterioare si igienizari (3000 mp) </t>
  </si>
  <si>
    <t>Reparatii curente acoperis (600mp), jgheaburi burlane (50ml)</t>
  </si>
  <si>
    <t>Reparatii curente bai (6 băi)</t>
  </si>
  <si>
    <t>A3</t>
  </si>
  <si>
    <t>CTF REGHIN PETELEA</t>
  </si>
  <si>
    <t>Reparații electrice</t>
  </si>
  <si>
    <t>A4</t>
  </si>
  <si>
    <t>CTF SÂNCRAI</t>
  </si>
  <si>
    <t>A5</t>
  </si>
  <si>
    <t>CSCDN Trebely-Ceuas</t>
  </si>
  <si>
    <t>Reparatii curente acoperis, jgheaburi burlane</t>
  </si>
  <si>
    <t>Reparații electrice la rețeaua de 220 V și 380 V</t>
  </si>
  <si>
    <t>A6</t>
  </si>
  <si>
    <t>MATERNA</t>
  </si>
  <si>
    <t>A7</t>
  </si>
  <si>
    <t>ADA-ADI</t>
  </si>
  <si>
    <t>Reparatii, iugienizari Hunedoarei si Rozmarinului</t>
  </si>
  <si>
    <t>CSCDN SIGHISOARA</t>
  </si>
  <si>
    <t>Zugrăvire bloc alimentar și anexe</t>
  </si>
  <si>
    <t>A8</t>
  </si>
  <si>
    <t>CRRN LUDUȘ</t>
  </si>
  <si>
    <t>Instalatii electrice interioare</t>
  </si>
  <si>
    <t>A9</t>
  </si>
  <si>
    <t>CRRN REGHIN</t>
  </si>
  <si>
    <t>A10</t>
  </si>
  <si>
    <t>CRRN CĂLUGĂRENI</t>
  </si>
  <si>
    <t>Sala de mese paviment cu gresie antiderapanta trafic intens</t>
  </si>
  <si>
    <t>baie manastire, wc spalator</t>
  </si>
  <si>
    <t>A11</t>
  </si>
  <si>
    <t>CIA GLODENI</t>
  </si>
  <si>
    <t>Izolatie si zugravit exterior la nr 369</t>
  </si>
  <si>
    <t>A12</t>
  </si>
  <si>
    <t>CIA REGHIN</t>
  </si>
  <si>
    <t>Renovare bai casa IRIS</t>
  </si>
  <si>
    <t>Renovare bai casa Narcisa</t>
  </si>
  <si>
    <t>A13</t>
  </si>
  <si>
    <t>CSPAH CĂPUȘU DE CÂMPIE</t>
  </si>
  <si>
    <t>Lucrari de reparatii si igienizare CIA</t>
  </si>
  <si>
    <t>Lucrari de reparatii si igienizare CITO</t>
  </si>
  <si>
    <t>Lucrari de reparatii si igienizare LP</t>
  </si>
  <si>
    <t>Lucrari de reparatii si igienizare subsol CIA</t>
  </si>
  <si>
    <t>A14</t>
  </si>
  <si>
    <t>CIA SIGHIȘOARA</t>
  </si>
  <si>
    <t>Reparat 80ml retea canalizare menajera</t>
  </si>
  <si>
    <t>A15</t>
  </si>
  <si>
    <t>CIA LUNCA MUREȘULUI</t>
  </si>
  <si>
    <t>Modificare igienizare pavilion C etaj și parter</t>
  </si>
  <si>
    <t>Igienizare centrala, modificare instalaţie D+C</t>
  </si>
  <si>
    <t>A16</t>
  </si>
  <si>
    <t>CRRN BRÂNCOVENEȘTI</t>
  </si>
  <si>
    <t>Reparatii exterioare   Pavilioanele Sf. Ana si Extindere</t>
  </si>
  <si>
    <t>A17</t>
  </si>
  <si>
    <t>CĂMIN IDECIU DE JOS</t>
  </si>
  <si>
    <t>Reparații curente, igienizări</t>
  </si>
  <si>
    <t>RA AEROPORT TRANSILVANIA</t>
  </si>
  <si>
    <t>Recolmatare rosturi platform</t>
  </si>
  <si>
    <t>Influențe</t>
  </si>
  <si>
    <t>Valori rectificate</t>
  </si>
  <si>
    <t xml:space="preserve">Reparatii curente acoperis, jgheaburi burlane </t>
  </si>
  <si>
    <t>Reparatii interioare, exterioare si igienizari</t>
  </si>
  <si>
    <t xml:space="preserve">Reparatii interioare, exterioare si igienizari, montat faianță </t>
  </si>
  <si>
    <t>Reparații curente degivror FMC 1800</t>
  </si>
  <si>
    <t>Reparații curente degivror TYPHOON</t>
  </si>
  <si>
    <t>Nivelare teren</t>
  </si>
  <si>
    <t>Lucrări de reparații la clinica de obstetrică ginecologie</t>
  </si>
  <si>
    <t>Reparatii exterioare si zugrăveli</t>
  </si>
  <si>
    <t>Reparatii geamuri termopan</t>
  </si>
  <si>
    <t>Zugrăveli şi igienizări interioare şi reparaţii curente acoperiş, jgheaburi şi burlane</t>
  </si>
  <si>
    <t>Lucrări de reparații acoperiș Clinica  Pneumologie</t>
  </si>
  <si>
    <t>Reparații corp D la palatul Apollo</t>
  </si>
  <si>
    <t>Reparații punct termic CTF Miercurea Nirajului</t>
  </si>
  <si>
    <t>Amenajare izolator pentru pacienții cu agitație pshiomotrie-Pshiatrie III și Pshiatrie IV</t>
  </si>
  <si>
    <t>Reparații în regim de primă urgență corp B la Palatul Apollo</t>
  </si>
  <si>
    <t>Reparații instalații sanitare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</si>
</sst>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6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right" wrapText="1"/>
    </xf>
    <xf numFmtId="0" fontId="0" fillId="35" borderId="0" xfId="0" applyFont="1" applyFill="1" applyAlignment="1">
      <alignment vertical="center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wrapText="1"/>
    </xf>
    <xf numFmtId="0" fontId="2" fillId="31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wrapText="1"/>
    </xf>
    <xf numFmtId="0" fontId="0" fillId="35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horizontal="right" wrapText="1"/>
    </xf>
    <xf numFmtId="0" fontId="2" fillId="35" borderId="0" xfId="0" applyFont="1" applyFill="1" applyAlignment="1">
      <alignment vertical="center"/>
    </xf>
    <xf numFmtId="0" fontId="0" fillId="35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Y123"/>
  <sheetViews>
    <sheetView tabSelected="1" workbookViewId="0" topLeftCell="A83">
      <selection activeCell="A125" sqref="A125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6.7109375" style="3" customWidth="1"/>
    <col min="4" max="4" width="11.8515625" style="89" customWidth="1"/>
    <col min="5" max="5" width="9.7109375" style="5" bestFit="1" customWidth="1"/>
    <col min="6" max="6" width="10.42187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97" t="s">
        <v>1</v>
      </c>
      <c r="B2" s="99" t="s">
        <v>2</v>
      </c>
      <c r="C2" s="101" t="s">
        <v>3</v>
      </c>
      <c r="D2" s="101" t="s">
        <v>4</v>
      </c>
      <c r="E2" s="101" t="s">
        <v>123</v>
      </c>
      <c r="F2" s="101" t="s">
        <v>124</v>
      </c>
    </row>
    <row r="3" spans="1:6" ht="12.75" customHeight="1">
      <c r="A3" s="98"/>
      <c r="B3" s="100"/>
      <c r="C3" s="102"/>
      <c r="D3" s="102"/>
      <c r="E3" s="102"/>
      <c r="F3" s="102"/>
    </row>
    <row r="4" spans="1:233" s="9" customFormat="1" ht="40.5" customHeight="1">
      <c r="A4" s="98"/>
      <c r="B4" s="100"/>
      <c r="C4" s="102"/>
      <c r="D4" s="102"/>
      <c r="E4" s="102"/>
      <c r="F4" s="10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</row>
    <row r="5" spans="1:233" s="9" customFormat="1" ht="12.75">
      <c r="A5" s="6">
        <v>0</v>
      </c>
      <c r="B5" s="7" t="s">
        <v>5</v>
      </c>
      <c r="C5" s="7" t="s">
        <v>6</v>
      </c>
      <c r="D5" s="7" t="s">
        <v>7</v>
      </c>
      <c r="E5" s="90">
        <v>4</v>
      </c>
      <c r="F5" s="90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</row>
    <row r="6" spans="1:11" ht="12.75">
      <c r="A6" s="10"/>
      <c r="B6" s="11"/>
      <c r="C6" s="12" t="s">
        <v>8</v>
      </c>
      <c r="D6" s="13">
        <f>D7+D23+D28+D31+D34+D50+D69+D44+D21+D117</f>
        <v>8105000</v>
      </c>
      <c r="E6" s="13">
        <f>E7+E23+E28+E31+E34+E50+E69+E44+E21+E117</f>
        <v>96000</v>
      </c>
      <c r="F6" s="13">
        <f>F7+F23+F28+F31+F34+F50+F69+F44+F21+F117</f>
        <v>8201000</v>
      </c>
      <c r="G6" s="94"/>
      <c r="J6" s="94"/>
      <c r="K6" s="94"/>
    </row>
    <row r="7" spans="1:11" ht="12.75">
      <c r="A7" s="14"/>
      <c r="B7" s="15"/>
      <c r="C7" s="16" t="s">
        <v>9</v>
      </c>
      <c r="D7" s="17">
        <f>D8+D16</f>
        <v>2541000</v>
      </c>
      <c r="E7" s="17">
        <f>E8+E16</f>
        <v>81000</v>
      </c>
      <c r="F7" s="17">
        <f>F8+F16</f>
        <v>2622000</v>
      </c>
      <c r="G7" s="94"/>
      <c r="J7" s="94"/>
      <c r="K7" s="94"/>
    </row>
    <row r="8" spans="1:11" ht="12.75">
      <c r="A8" s="18"/>
      <c r="B8" s="19"/>
      <c r="C8" s="20" t="s">
        <v>10</v>
      </c>
      <c r="D8" s="21">
        <f>SUM(D9:D15)</f>
        <v>2405000</v>
      </c>
      <c r="E8" s="21">
        <f>SUM(E9:E15)</f>
        <v>81000</v>
      </c>
      <c r="F8" s="21">
        <f>SUM(F9:F15)</f>
        <v>2486000</v>
      </c>
      <c r="G8" s="94"/>
      <c r="J8" s="94"/>
      <c r="K8" s="94"/>
    </row>
    <row r="9" spans="1:233" s="24" customFormat="1" ht="38.25">
      <c r="A9" s="22">
        <v>1</v>
      </c>
      <c r="B9" s="23">
        <v>51</v>
      </c>
      <c r="C9" s="25" t="s">
        <v>11</v>
      </c>
      <c r="D9" s="26">
        <v>202000</v>
      </c>
      <c r="E9" s="95">
        <v>81000</v>
      </c>
      <c r="F9" s="95">
        <f aca="true" t="shared" si="0" ref="F9:F49">D9+E9</f>
        <v>283000</v>
      </c>
      <c r="G9" s="94"/>
      <c r="H9" s="5"/>
      <c r="I9" s="5"/>
      <c r="J9" s="94"/>
      <c r="K9" s="9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</row>
    <row r="10" spans="1:233" s="24" customFormat="1" ht="25.5">
      <c r="A10" s="22">
        <v>2</v>
      </c>
      <c r="B10" s="23">
        <v>51</v>
      </c>
      <c r="C10" s="25" t="s">
        <v>12</v>
      </c>
      <c r="D10" s="26">
        <v>141000</v>
      </c>
      <c r="E10" s="95"/>
      <c r="F10" s="91">
        <f t="shared" si="0"/>
        <v>141000</v>
      </c>
      <c r="G10" s="94"/>
      <c r="H10" s="5"/>
      <c r="I10" s="5"/>
      <c r="J10" s="94"/>
      <c r="K10" s="9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</row>
    <row r="11" spans="1:233" s="24" customFormat="1" ht="38.25">
      <c r="A11" s="22">
        <v>3</v>
      </c>
      <c r="B11" s="23">
        <v>51</v>
      </c>
      <c r="C11" s="28" t="s">
        <v>13</v>
      </c>
      <c r="D11" s="26">
        <v>93000</v>
      </c>
      <c r="E11" s="95"/>
      <c r="F11" s="95">
        <f t="shared" si="0"/>
        <v>93000</v>
      </c>
      <c r="G11" s="94"/>
      <c r="H11" s="5"/>
      <c r="I11" s="5"/>
      <c r="J11" s="94"/>
      <c r="K11" s="9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</row>
    <row r="12" spans="1:233" s="24" customFormat="1" ht="42" customHeight="1">
      <c r="A12" s="22">
        <v>4</v>
      </c>
      <c r="B12" s="23">
        <v>51</v>
      </c>
      <c r="C12" s="29" t="s">
        <v>14</v>
      </c>
      <c r="D12" s="26">
        <v>1143000</v>
      </c>
      <c r="E12" s="95"/>
      <c r="F12" s="91">
        <f t="shared" si="0"/>
        <v>1143000</v>
      </c>
      <c r="G12" s="94"/>
      <c r="H12" s="5"/>
      <c r="I12" s="5"/>
      <c r="J12" s="94"/>
      <c r="K12" s="9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pans="1:233" s="24" customFormat="1" ht="12.75">
      <c r="A13" s="22">
        <v>5</v>
      </c>
      <c r="B13" s="23">
        <v>51</v>
      </c>
      <c r="C13" s="30" t="s">
        <v>15</v>
      </c>
      <c r="D13" s="26">
        <v>100000</v>
      </c>
      <c r="E13" s="95"/>
      <c r="F13" s="91">
        <f t="shared" si="0"/>
        <v>100000</v>
      </c>
      <c r="G13" s="94"/>
      <c r="H13" s="5"/>
      <c r="I13" s="5"/>
      <c r="J13" s="94"/>
      <c r="K13" s="9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1:233" s="24" customFormat="1" ht="12.75">
      <c r="A14" s="22">
        <v>6</v>
      </c>
      <c r="B14" s="23">
        <v>51</v>
      </c>
      <c r="C14" s="30" t="s">
        <v>136</v>
      </c>
      <c r="D14" s="26">
        <v>256000</v>
      </c>
      <c r="E14" s="95"/>
      <c r="F14" s="91">
        <f t="shared" si="0"/>
        <v>256000</v>
      </c>
      <c r="G14" s="94"/>
      <c r="H14" s="5"/>
      <c r="I14" s="5"/>
      <c r="J14" s="94"/>
      <c r="K14" s="9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</row>
    <row r="15" spans="1:233" s="24" customFormat="1" ht="12.75">
      <c r="A15" s="22">
        <v>7</v>
      </c>
      <c r="B15" s="23">
        <v>51</v>
      </c>
      <c r="C15" s="30" t="s">
        <v>139</v>
      </c>
      <c r="D15" s="26">
        <v>470000</v>
      </c>
      <c r="E15" s="95"/>
      <c r="F15" s="91">
        <f t="shared" si="0"/>
        <v>470000</v>
      </c>
      <c r="G15" s="94"/>
      <c r="H15" s="5"/>
      <c r="I15" s="5"/>
      <c r="J15" s="94"/>
      <c r="K15" s="9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pans="1:233" s="24" customFormat="1" ht="12.75">
      <c r="A16" s="31"/>
      <c r="B16" s="32"/>
      <c r="C16" s="31" t="s">
        <v>16</v>
      </c>
      <c r="D16" s="33">
        <f>SUM(D17:D20)</f>
        <v>136000</v>
      </c>
      <c r="E16" s="33">
        <f>SUM(E17:E20)</f>
        <v>0</v>
      </c>
      <c r="F16" s="33">
        <f>SUM(F17:F20)</f>
        <v>136000</v>
      </c>
      <c r="G16" s="94"/>
      <c r="H16" s="5"/>
      <c r="I16" s="5"/>
      <c r="J16" s="94"/>
      <c r="K16" s="9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</row>
    <row r="17" spans="1:233" s="24" customFormat="1" ht="38.25">
      <c r="A17" s="22">
        <v>1</v>
      </c>
      <c r="B17" s="23">
        <v>60</v>
      </c>
      <c r="C17" s="34" t="s">
        <v>17</v>
      </c>
      <c r="D17" s="26">
        <v>65000</v>
      </c>
      <c r="E17" s="95"/>
      <c r="F17" s="95">
        <f t="shared" si="0"/>
        <v>65000</v>
      </c>
      <c r="G17" s="94"/>
      <c r="H17" s="5"/>
      <c r="I17" s="5"/>
      <c r="J17" s="94"/>
      <c r="K17" s="9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</row>
    <row r="18" spans="1:233" s="24" customFormat="1" ht="38.25">
      <c r="A18" s="22">
        <v>2</v>
      </c>
      <c r="B18" s="23">
        <v>60</v>
      </c>
      <c r="C18" s="34" t="s">
        <v>18</v>
      </c>
      <c r="D18" s="26">
        <v>5000</v>
      </c>
      <c r="E18" s="95"/>
      <c r="F18" s="95">
        <f t="shared" si="0"/>
        <v>5000</v>
      </c>
      <c r="G18" s="94"/>
      <c r="H18" s="5"/>
      <c r="I18" s="5"/>
      <c r="J18" s="94"/>
      <c r="K18" s="9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</row>
    <row r="19" spans="1:233" s="24" customFormat="1" ht="25.5">
      <c r="A19" s="22">
        <v>3</v>
      </c>
      <c r="B19" s="23">
        <v>60</v>
      </c>
      <c r="C19" s="35" t="s">
        <v>19</v>
      </c>
      <c r="D19" s="26">
        <v>46000</v>
      </c>
      <c r="E19" s="95"/>
      <c r="F19" s="95">
        <f t="shared" si="0"/>
        <v>46000</v>
      </c>
      <c r="G19" s="94"/>
      <c r="H19" s="5"/>
      <c r="I19" s="5"/>
      <c r="J19" s="94"/>
      <c r="K19" s="9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</row>
    <row r="20" spans="1:233" s="24" customFormat="1" ht="12.75">
      <c r="A20" s="22">
        <v>4</v>
      </c>
      <c r="B20" s="23">
        <v>60</v>
      </c>
      <c r="C20" s="36" t="s">
        <v>20</v>
      </c>
      <c r="D20" s="37">
        <v>20000</v>
      </c>
      <c r="E20" s="91"/>
      <c r="F20" s="91">
        <f t="shared" si="0"/>
        <v>20000</v>
      </c>
      <c r="G20" s="94"/>
      <c r="H20" s="5"/>
      <c r="I20" s="5"/>
      <c r="J20" s="94"/>
      <c r="K20" s="9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</row>
    <row r="21" spans="1:233" s="24" customFormat="1" ht="12.75">
      <c r="A21" s="38"/>
      <c r="B21" s="38"/>
      <c r="C21" s="39" t="s">
        <v>21</v>
      </c>
      <c r="D21" s="40">
        <f>D22</f>
        <v>30000</v>
      </c>
      <c r="E21" s="40">
        <f>E22</f>
        <v>15000</v>
      </c>
      <c r="F21" s="40">
        <f>F22</f>
        <v>45000</v>
      </c>
      <c r="G21" s="94"/>
      <c r="H21" s="5"/>
      <c r="I21" s="5"/>
      <c r="J21" s="94"/>
      <c r="K21" s="9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</row>
    <row r="22" spans="1:233" s="24" customFormat="1" ht="12.75">
      <c r="A22" s="41">
        <v>1</v>
      </c>
      <c r="B22" s="8">
        <v>54</v>
      </c>
      <c r="C22" s="42" t="s">
        <v>22</v>
      </c>
      <c r="D22" s="37">
        <v>30000</v>
      </c>
      <c r="E22" s="91">
        <v>15000</v>
      </c>
      <c r="F22" s="91">
        <f t="shared" si="0"/>
        <v>45000</v>
      </c>
      <c r="G22" s="94"/>
      <c r="H22" s="5"/>
      <c r="I22" s="5"/>
      <c r="J22" s="94"/>
      <c r="K22" s="9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</row>
    <row r="23" spans="1:11" ht="12.75">
      <c r="A23" s="43"/>
      <c r="B23" s="32"/>
      <c r="C23" s="31" t="s">
        <v>23</v>
      </c>
      <c r="D23" s="33">
        <f>SUM(D24:D27)</f>
        <v>50000</v>
      </c>
      <c r="E23" s="33">
        <f>SUM(E24:E27)</f>
        <v>0</v>
      </c>
      <c r="F23" s="33">
        <f>SUM(F24:F27)</f>
        <v>50000</v>
      </c>
      <c r="G23" s="94"/>
      <c r="J23" s="94"/>
      <c r="K23" s="94"/>
    </row>
    <row r="24" spans="1:11" ht="25.5">
      <c r="A24" s="44">
        <v>1</v>
      </c>
      <c r="B24" s="45">
        <v>65</v>
      </c>
      <c r="C24" s="46" t="s">
        <v>24</v>
      </c>
      <c r="D24" s="47">
        <v>25000</v>
      </c>
      <c r="E24" s="91"/>
      <c r="F24" s="91">
        <f t="shared" si="0"/>
        <v>25000</v>
      </c>
      <c r="G24" s="94"/>
      <c r="J24" s="94"/>
      <c r="K24" s="94"/>
    </row>
    <row r="25" spans="1:11" ht="12.75">
      <c r="A25" s="44">
        <v>2</v>
      </c>
      <c r="B25" s="45">
        <v>65</v>
      </c>
      <c r="C25" s="46" t="s">
        <v>25</v>
      </c>
      <c r="D25" s="47">
        <v>9000</v>
      </c>
      <c r="E25" s="91"/>
      <c r="F25" s="91">
        <f t="shared" si="0"/>
        <v>9000</v>
      </c>
      <c r="G25" s="94"/>
      <c r="J25" s="94"/>
      <c r="K25" s="94"/>
    </row>
    <row r="26" spans="1:11" ht="12.75">
      <c r="A26" s="44">
        <v>3</v>
      </c>
      <c r="B26" s="45">
        <v>65</v>
      </c>
      <c r="C26" s="46" t="s">
        <v>26</v>
      </c>
      <c r="D26" s="47">
        <v>13000</v>
      </c>
      <c r="E26" s="91"/>
      <c r="F26" s="91">
        <f t="shared" si="0"/>
        <v>13000</v>
      </c>
      <c r="G26" s="94"/>
      <c r="J26" s="94"/>
      <c r="K26" s="94"/>
    </row>
    <row r="27" spans="1:11" ht="12.75">
      <c r="A27" s="44">
        <v>4</v>
      </c>
      <c r="B27" s="45">
        <v>65</v>
      </c>
      <c r="C27" s="46" t="s">
        <v>27</v>
      </c>
      <c r="D27" s="47">
        <v>3000</v>
      </c>
      <c r="E27" s="91"/>
      <c r="F27" s="91">
        <f t="shared" si="0"/>
        <v>3000</v>
      </c>
      <c r="G27" s="94"/>
      <c r="J27" s="94"/>
      <c r="K27" s="94"/>
    </row>
    <row r="28" spans="1:11" ht="12.75">
      <c r="A28" s="43"/>
      <c r="B28" s="32"/>
      <c r="C28" s="31" t="s">
        <v>28</v>
      </c>
      <c r="D28" s="33">
        <f>SUM(D29:D30)</f>
        <v>50000</v>
      </c>
      <c r="E28" s="33">
        <f>SUM(E29:E30)</f>
        <v>0</v>
      </c>
      <c r="F28" s="33">
        <f>SUM(F29:F30)</f>
        <v>50000</v>
      </c>
      <c r="G28" s="94"/>
      <c r="J28" s="94"/>
      <c r="K28" s="94"/>
    </row>
    <row r="29" spans="1:11" ht="25.5">
      <c r="A29" s="44">
        <v>1</v>
      </c>
      <c r="B29" s="45">
        <v>65</v>
      </c>
      <c r="C29" s="46" t="s">
        <v>29</v>
      </c>
      <c r="D29" s="47">
        <v>30000</v>
      </c>
      <c r="E29" s="91"/>
      <c r="F29" s="91">
        <f t="shared" si="0"/>
        <v>30000</v>
      </c>
      <c r="G29" s="94"/>
      <c r="J29" s="94"/>
      <c r="K29" s="94"/>
    </row>
    <row r="30" spans="1:11" ht="25.5">
      <c r="A30" s="44">
        <v>2</v>
      </c>
      <c r="B30" s="45">
        <v>65</v>
      </c>
      <c r="C30" s="46" t="s">
        <v>30</v>
      </c>
      <c r="D30" s="47">
        <v>20000</v>
      </c>
      <c r="E30" s="91"/>
      <c r="F30" s="91">
        <f t="shared" si="0"/>
        <v>20000</v>
      </c>
      <c r="G30" s="94"/>
      <c r="J30" s="94"/>
      <c r="K30" s="94"/>
    </row>
    <row r="31" spans="1:11" ht="25.5">
      <c r="A31" s="43"/>
      <c r="B31" s="32"/>
      <c r="C31" s="31" t="s">
        <v>31</v>
      </c>
      <c r="D31" s="33">
        <f>SUM(D32:D33)</f>
        <v>80000</v>
      </c>
      <c r="E31" s="33"/>
      <c r="F31" s="33">
        <f t="shared" si="0"/>
        <v>80000</v>
      </c>
      <c r="G31" s="94"/>
      <c r="J31" s="94"/>
      <c r="K31" s="94"/>
    </row>
    <row r="32" spans="1:11" ht="12.75">
      <c r="A32" s="44">
        <v>1</v>
      </c>
      <c r="B32" s="48">
        <v>65</v>
      </c>
      <c r="C32" s="49" t="s">
        <v>32</v>
      </c>
      <c r="D32" s="50">
        <v>60000</v>
      </c>
      <c r="E32" s="91"/>
      <c r="F32" s="91">
        <f t="shared" si="0"/>
        <v>60000</v>
      </c>
      <c r="G32" s="94"/>
      <c r="J32" s="94"/>
      <c r="K32" s="94"/>
    </row>
    <row r="33" spans="1:11" ht="12.75">
      <c r="A33" s="44">
        <v>2</v>
      </c>
      <c r="B33" s="48">
        <v>65</v>
      </c>
      <c r="C33" s="49" t="s">
        <v>15</v>
      </c>
      <c r="D33" s="50">
        <v>20000</v>
      </c>
      <c r="E33" s="91"/>
      <c r="F33" s="91">
        <f t="shared" si="0"/>
        <v>20000</v>
      </c>
      <c r="G33" s="94"/>
      <c r="J33" s="94"/>
      <c r="K33" s="94"/>
    </row>
    <row r="34" spans="1:11" ht="12.75">
      <c r="A34" s="51"/>
      <c r="B34" s="52"/>
      <c r="C34" s="31" t="s">
        <v>33</v>
      </c>
      <c r="D34" s="33">
        <f>SUM(D35:D43)</f>
        <v>2650000</v>
      </c>
      <c r="E34" s="33">
        <f>SUM(E35:E43)</f>
        <v>0</v>
      </c>
      <c r="F34" s="33">
        <f>SUM(F35:F43)</f>
        <v>2650000</v>
      </c>
      <c r="G34" s="94"/>
      <c r="J34" s="94"/>
      <c r="K34" s="94"/>
    </row>
    <row r="35" spans="1:11" ht="12.75">
      <c r="A35" s="53">
        <v>1</v>
      </c>
      <c r="B35" s="54">
        <v>66</v>
      </c>
      <c r="C35" s="46" t="s">
        <v>131</v>
      </c>
      <c r="D35" s="55">
        <v>200000</v>
      </c>
      <c r="E35" s="91"/>
      <c r="F35" s="91">
        <f t="shared" si="0"/>
        <v>200000</v>
      </c>
      <c r="G35" s="94"/>
      <c r="J35" s="94"/>
      <c r="K35" s="94"/>
    </row>
    <row r="36" spans="1:11" ht="12.75">
      <c r="A36" s="53">
        <v>2</v>
      </c>
      <c r="B36" s="54">
        <v>66</v>
      </c>
      <c r="C36" s="46" t="s">
        <v>34</v>
      </c>
      <c r="D36" s="55">
        <v>245000</v>
      </c>
      <c r="E36" s="91"/>
      <c r="F36" s="91">
        <f t="shared" si="0"/>
        <v>245000</v>
      </c>
      <c r="G36" s="94"/>
      <c r="J36" s="94"/>
      <c r="K36" s="94"/>
    </row>
    <row r="37" spans="1:11" ht="12.75">
      <c r="A37" s="53">
        <v>3</v>
      </c>
      <c r="B37" s="54">
        <v>66</v>
      </c>
      <c r="C37" s="46" t="s">
        <v>35</v>
      </c>
      <c r="D37" s="55">
        <v>200000</v>
      </c>
      <c r="E37" s="91"/>
      <c r="F37" s="91">
        <f t="shared" si="0"/>
        <v>200000</v>
      </c>
      <c r="G37" s="94"/>
      <c r="J37" s="94"/>
      <c r="K37" s="94"/>
    </row>
    <row r="38" spans="1:11" ht="12.75">
      <c r="A38" s="53">
        <v>4</v>
      </c>
      <c r="B38" s="54">
        <v>66</v>
      </c>
      <c r="C38" s="46" t="s">
        <v>36</v>
      </c>
      <c r="D38" s="55">
        <v>200000</v>
      </c>
      <c r="E38" s="91"/>
      <c r="F38" s="91">
        <f t="shared" si="0"/>
        <v>200000</v>
      </c>
      <c r="G38" s="94"/>
      <c r="J38" s="94"/>
      <c r="K38" s="94"/>
    </row>
    <row r="39" spans="1:11" ht="12.75">
      <c r="A39" s="53">
        <v>5</v>
      </c>
      <c r="B39" s="54">
        <v>66</v>
      </c>
      <c r="C39" s="46" t="s">
        <v>37</v>
      </c>
      <c r="D39" s="55">
        <v>500000</v>
      </c>
      <c r="E39" s="91"/>
      <c r="F39" s="91">
        <f t="shared" si="0"/>
        <v>500000</v>
      </c>
      <c r="G39" s="94"/>
      <c r="J39" s="94"/>
      <c r="K39" s="94"/>
    </row>
    <row r="40" spans="1:11" ht="25.5">
      <c r="A40" s="53">
        <v>6</v>
      </c>
      <c r="B40" s="54">
        <v>66</v>
      </c>
      <c r="C40" s="46" t="s">
        <v>38</v>
      </c>
      <c r="D40" s="55">
        <v>800000</v>
      </c>
      <c r="E40" s="91"/>
      <c r="F40" s="95">
        <f t="shared" si="0"/>
        <v>800000</v>
      </c>
      <c r="G40" s="94"/>
      <c r="J40" s="94"/>
      <c r="K40" s="94"/>
    </row>
    <row r="41" spans="1:11" ht="25.5">
      <c r="A41" s="53">
        <v>7</v>
      </c>
      <c r="B41" s="54">
        <v>66</v>
      </c>
      <c r="C41" s="46" t="s">
        <v>39</v>
      </c>
      <c r="D41" s="55">
        <v>100000</v>
      </c>
      <c r="E41" s="91"/>
      <c r="F41" s="95">
        <f t="shared" si="0"/>
        <v>100000</v>
      </c>
      <c r="G41" s="94"/>
      <c r="J41" s="94"/>
      <c r="K41" s="94"/>
    </row>
    <row r="42" spans="1:11" ht="12.75">
      <c r="A42" s="53">
        <v>8</v>
      </c>
      <c r="B42" s="54">
        <v>66</v>
      </c>
      <c r="C42" s="46" t="s">
        <v>40</v>
      </c>
      <c r="D42" s="55">
        <v>225000</v>
      </c>
      <c r="E42" s="91"/>
      <c r="F42" s="91">
        <f t="shared" si="0"/>
        <v>225000</v>
      </c>
      <c r="G42" s="94"/>
      <c r="J42" s="94"/>
      <c r="K42" s="94"/>
    </row>
    <row r="43" spans="1:11" ht="12.75">
      <c r="A43" s="53">
        <v>9</v>
      </c>
      <c r="B43" s="54">
        <v>66</v>
      </c>
      <c r="C43" s="46" t="s">
        <v>135</v>
      </c>
      <c r="D43" s="55">
        <v>180000</v>
      </c>
      <c r="E43" s="91"/>
      <c r="F43" s="91">
        <f t="shared" si="0"/>
        <v>180000</v>
      </c>
      <c r="G43" s="94"/>
      <c r="J43" s="94"/>
      <c r="K43" s="94"/>
    </row>
    <row r="44" spans="1:11" ht="25.5">
      <c r="A44" s="56"/>
      <c r="B44" s="56"/>
      <c r="C44" s="31" t="s">
        <v>41</v>
      </c>
      <c r="D44" s="33">
        <f>SUM(D45:D49)</f>
        <v>1120000</v>
      </c>
      <c r="E44" s="33">
        <f>SUM(E45:E49)</f>
        <v>0</v>
      </c>
      <c r="F44" s="33">
        <f>SUM(F45:F49)</f>
        <v>1120000</v>
      </c>
      <c r="G44" s="94"/>
      <c r="J44" s="94"/>
      <c r="K44" s="94"/>
    </row>
    <row r="45" spans="1:11" ht="12.75">
      <c r="A45" s="53">
        <v>1</v>
      </c>
      <c r="B45" s="54">
        <v>66</v>
      </c>
      <c r="C45" s="46" t="s">
        <v>42</v>
      </c>
      <c r="D45" s="47">
        <v>150000</v>
      </c>
      <c r="E45" s="91"/>
      <c r="F45" s="91">
        <f t="shared" si="0"/>
        <v>150000</v>
      </c>
      <c r="G45" s="94"/>
      <c r="J45" s="94"/>
      <c r="K45" s="94"/>
    </row>
    <row r="46" spans="1:11" ht="12.75">
      <c r="A46" s="53">
        <v>2</v>
      </c>
      <c r="B46" s="54">
        <v>66</v>
      </c>
      <c r="C46" s="46" t="s">
        <v>43</v>
      </c>
      <c r="D46" s="47">
        <v>104000</v>
      </c>
      <c r="E46" s="91"/>
      <c r="F46" s="91">
        <f t="shared" si="0"/>
        <v>104000</v>
      </c>
      <c r="G46" s="94"/>
      <c r="J46" s="94"/>
      <c r="K46" s="94"/>
    </row>
    <row r="47" spans="1:11" ht="12.75">
      <c r="A47" s="53">
        <v>3</v>
      </c>
      <c r="B47" s="54">
        <v>66</v>
      </c>
      <c r="C47" s="46" t="s">
        <v>44</v>
      </c>
      <c r="D47" s="47">
        <v>30000</v>
      </c>
      <c r="E47" s="91"/>
      <c r="F47" s="91">
        <f t="shared" si="0"/>
        <v>30000</v>
      </c>
      <c r="G47" s="94"/>
      <c r="J47" s="94"/>
      <c r="K47" s="94"/>
    </row>
    <row r="48" spans="1:11" ht="25.5">
      <c r="A48" s="53">
        <v>4</v>
      </c>
      <c r="B48" s="54">
        <v>66</v>
      </c>
      <c r="C48" s="46" t="s">
        <v>45</v>
      </c>
      <c r="D48" s="47">
        <v>336000</v>
      </c>
      <c r="E48" s="91"/>
      <c r="F48" s="91">
        <f t="shared" si="0"/>
        <v>336000</v>
      </c>
      <c r="G48" s="94"/>
      <c r="J48" s="94"/>
      <c r="K48" s="94"/>
    </row>
    <row r="49" spans="1:11" ht="25.5">
      <c r="A49" s="53">
        <v>5</v>
      </c>
      <c r="B49" s="54">
        <v>66</v>
      </c>
      <c r="C49" s="46" t="s">
        <v>138</v>
      </c>
      <c r="D49" s="47">
        <v>500000</v>
      </c>
      <c r="E49" s="91"/>
      <c r="F49" s="91">
        <f t="shared" si="0"/>
        <v>500000</v>
      </c>
      <c r="G49" s="94"/>
      <c r="J49" s="94"/>
      <c r="K49" s="94"/>
    </row>
    <row r="50" spans="1:11" ht="12.75">
      <c r="A50" s="57"/>
      <c r="B50" s="56"/>
      <c r="C50" s="58" t="s">
        <v>46</v>
      </c>
      <c r="D50" s="59">
        <f>D51+D62+D65+D67</f>
        <v>540000</v>
      </c>
      <c r="E50" s="59">
        <f>E51+E62+E65+E67</f>
        <v>0</v>
      </c>
      <c r="F50" s="59">
        <f>F51+F62+F65+F67</f>
        <v>540000</v>
      </c>
      <c r="G50" s="94"/>
      <c r="J50" s="94"/>
      <c r="K50" s="94"/>
    </row>
    <row r="51" spans="1:11" ht="12.75">
      <c r="A51" s="57"/>
      <c r="B51" s="56">
        <v>67</v>
      </c>
      <c r="C51" s="58" t="s">
        <v>47</v>
      </c>
      <c r="D51" s="59">
        <f>SUM(D52:D61)</f>
        <v>400000</v>
      </c>
      <c r="E51" s="59">
        <f>SUM(E52:E61)</f>
        <v>0</v>
      </c>
      <c r="F51" s="59">
        <f>SUM(F52:F61)</f>
        <v>400000</v>
      </c>
      <c r="G51" s="94"/>
      <c r="J51" s="94"/>
      <c r="K51" s="94"/>
    </row>
    <row r="52" spans="1:11" ht="25.5">
      <c r="A52" s="60">
        <v>1</v>
      </c>
      <c r="B52" s="61">
        <v>67</v>
      </c>
      <c r="C52" s="46" t="s">
        <v>48</v>
      </c>
      <c r="D52" s="62">
        <v>30000</v>
      </c>
      <c r="E52" s="91"/>
      <c r="F52" s="91">
        <f aca="true" t="shared" si="1" ref="F52:F61">D52+E52</f>
        <v>30000</v>
      </c>
      <c r="G52" s="94"/>
      <c r="J52" s="94"/>
      <c r="K52" s="94"/>
    </row>
    <row r="53" spans="1:11" ht="12.75">
      <c r="A53" s="60">
        <v>2</v>
      </c>
      <c r="B53" s="61">
        <v>67</v>
      </c>
      <c r="C53" s="46" t="s">
        <v>49</v>
      </c>
      <c r="D53" s="62">
        <v>15000</v>
      </c>
      <c r="E53" s="91"/>
      <c r="F53" s="91">
        <f t="shared" si="1"/>
        <v>15000</v>
      </c>
      <c r="G53" s="94"/>
      <c r="J53" s="94"/>
      <c r="K53" s="94"/>
    </row>
    <row r="54" spans="1:11" ht="12.75">
      <c r="A54" s="60">
        <v>3</v>
      </c>
      <c r="B54" s="61">
        <v>67</v>
      </c>
      <c r="C54" s="46" t="s">
        <v>50</v>
      </c>
      <c r="D54" s="62">
        <v>3000</v>
      </c>
      <c r="E54" s="91"/>
      <c r="F54" s="91">
        <f t="shared" si="1"/>
        <v>3000</v>
      </c>
      <c r="G54" s="94"/>
      <c r="J54" s="94"/>
      <c r="K54" s="94"/>
    </row>
    <row r="55" spans="1:11" ht="12.75">
      <c r="A55" s="60">
        <v>4</v>
      </c>
      <c r="B55" s="61">
        <v>67</v>
      </c>
      <c r="C55" s="46" t="s">
        <v>51</v>
      </c>
      <c r="D55" s="62">
        <v>30000</v>
      </c>
      <c r="E55" s="91"/>
      <c r="F55" s="91">
        <f t="shared" si="1"/>
        <v>30000</v>
      </c>
      <c r="G55" s="94"/>
      <c r="J55" s="94"/>
      <c r="K55" s="94"/>
    </row>
    <row r="56" spans="1:11" ht="12.75">
      <c r="A56" s="60">
        <v>5</v>
      </c>
      <c r="B56" s="61">
        <v>67</v>
      </c>
      <c r="C56" s="46" t="s">
        <v>52</v>
      </c>
      <c r="D56" s="62">
        <v>15000</v>
      </c>
      <c r="E56" s="91"/>
      <c r="F56" s="91">
        <f t="shared" si="1"/>
        <v>15000</v>
      </c>
      <c r="G56" s="94"/>
      <c r="J56" s="94"/>
      <c r="K56" s="94"/>
    </row>
    <row r="57" spans="1:11" ht="25.5">
      <c r="A57" s="60">
        <v>6</v>
      </c>
      <c r="B57" s="61">
        <v>67</v>
      </c>
      <c r="C57" s="46" t="s">
        <v>53</v>
      </c>
      <c r="D57" s="62">
        <v>50000</v>
      </c>
      <c r="E57" s="91"/>
      <c r="F57" s="91">
        <f t="shared" si="1"/>
        <v>50000</v>
      </c>
      <c r="G57" s="94"/>
      <c r="J57" s="94"/>
      <c r="K57" s="94"/>
    </row>
    <row r="58" spans="1:11" ht="12.75">
      <c r="A58" s="60">
        <v>7</v>
      </c>
      <c r="B58" s="61">
        <v>67</v>
      </c>
      <c r="C58" s="46" t="s">
        <v>54</v>
      </c>
      <c r="D58" s="62">
        <v>10000</v>
      </c>
      <c r="E58" s="91"/>
      <c r="F58" s="91">
        <f t="shared" si="1"/>
        <v>10000</v>
      </c>
      <c r="G58" s="94"/>
      <c r="J58" s="94"/>
      <c r="K58" s="94"/>
    </row>
    <row r="59" spans="1:11" ht="12.75">
      <c r="A59" s="60">
        <v>8</v>
      </c>
      <c r="B59" s="61">
        <v>67</v>
      </c>
      <c r="C59" s="46" t="s">
        <v>55</v>
      </c>
      <c r="D59" s="62">
        <v>167000</v>
      </c>
      <c r="E59" s="91"/>
      <c r="F59" s="91">
        <f t="shared" si="1"/>
        <v>167000</v>
      </c>
      <c r="G59" s="94"/>
      <c r="J59" s="94"/>
      <c r="K59" s="94"/>
    </row>
    <row r="60" spans="1:11" ht="12.75">
      <c r="A60" s="60">
        <v>9</v>
      </c>
      <c r="B60" s="61">
        <v>67</v>
      </c>
      <c r="C60" s="46" t="s">
        <v>56</v>
      </c>
      <c r="D60" s="62">
        <v>30000</v>
      </c>
      <c r="E60" s="91"/>
      <c r="F60" s="91">
        <f t="shared" si="1"/>
        <v>30000</v>
      </c>
      <c r="G60" s="94"/>
      <c r="J60" s="94"/>
      <c r="K60" s="94"/>
    </row>
    <row r="61" spans="1:11" ht="12.75">
      <c r="A61" s="60">
        <v>10</v>
      </c>
      <c r="B61" s="61">
        <v>67</v>
      </c>
      <c r="C61" s="46" t="s">
        <v>57</v>
      </c>
      <c r="D61" s="62">
        <v>50000</v>
      </c>
      <c r="E61" s="91"/>
      <c r="F61" s="91">
        <f t="shared" si="1"/>
        <v>50000</v>
      </c>
      <c r="G61" s="94"/>
      <c r="J61" s="94"/>
      <c r="K61" s="94"/>
    </row>
    <row r="62" spans="1:233" s="63" customFormat="1" ht="12.75">
      <c r="A62" s="58"/>
      <c r="B62" s="56"/>
      <c r="C62" s="58" t="s">
        <v>58</v>
      </c>
      <c r="D62" s="59">
        <f>D63+D64</f>
        <v>20000</v>
      </c>
      <c r="E62" s="59">
        <f>E63+E64</f>
        <v>0</v>
      </c>
      <c r="F62" s="59">
        <f>F63+F64</f>
        <v>20000</v>
      </c>
      <c r="G62" s="94"/>
      <c r="H62" s="5"/>
      <c r="I62" s="5"/>
      <c r="J62" s="94"/>
      <c r="K62" s="9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</row>
    <row r="63" spans="1:233" s="63" customFormat="1" ht="12.75">
      <c r="A63" s="64">
        <v>1</v>
      </c>
      <c r="B63" s="65">
        <v>67</v>
      </c>
      <c r="C63" s="46" t="s">
        <v>59</v>
      </c>
      <c r="D63" s="47">
        <v>20000</v>
      </c>
      <c r="E63" s="91">
        <v>-3000</v>
      </c>
      <c r="F63" s="91">
        <f>D63+E63</f>
        <v>17000</v>
      </c>
      <c r="G63" s="94"/>
      <c r="H63" s="5"/>
      <c r="I63" s="5"/>
      <c r="J63" s="94"/>
      <c r="K63" s="9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</row>
    <row r="64" spans="1:233" s="63" customFormat="1" ht="12.75">
      <c r="A64" s="64">
        <v>2</v>
      </c>
      <c r="B64" s="65">
        <v>67</v>
      </c>
      <c r="C64" s="46" t="s">
        <v>140</v>
      </c>
      <c r="D64" s="47"/>
      <c r="E64" s="91">
        <v>3000</v>
      </c>
      <c r="F64" s="91">
        <v>3000</v>
      </c>
      <c r="G64" s="94"/>
      <c r="H64" s="5"/>
      <c r="I64" s="5"/>
      <c r="J64" s="94"/>
      <c r="K64" s="9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</row>
    <row r="65" spans="1:233" s="63" customFormat="1" ht="12.75">
      <c r="A65" s="58"/>
      <c r="B65" s="56"/>
      <c r="C65" s="58" t="s">
        <v>60</v>
      </c>
      <c r="D65" s="59">
        <f>SUM(D66:D66)</f>
        <v>20000</v>
      </c>
      <c r="E65" s="59">
        <f>SUM(E66:E66)</f>
        <v>0</v>
      </c>
      <c r="F65" s="59">
        <f>SUM(F66:F66)</f>
        <v>20000</v>
      </c>
      <c r="G65" s="94"/>
      <c r="H65" s="5"/>
      <c r="I65" s="5"/>
      <c r="J65" s="94"/>
      <c r="K65" s="9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</row>
    <row r="66" spans="1:233" s="63" customFormat="1" ht="12.75">
      <c r="A66" s="64">
        <v>1</v>
      </c>
      <c r="B66" s="65">
        <v>67</v>
      </c>
      <c r="C66" s="46" t="s">
        <v>61</v>
      </c>
      <c r="D66" s="47">
        <v>20000</v>
      </c>
      <c r="E66" s="91"/>
      <c r="F66" s="91">
        <f>D66+E66</f>
        <v>20000</v>
      </c>
      <c r="G66" s="94"/>
      <c r="H66" s="5"/>
      <c r="I66" s="5"/>
      <c r="J66" s="94"/>
      <c r="K66" s="9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</row>
    <row r="67" spans="1:233" s="63" customFormat="1" ht="12.75">
      <c r="A67" s="58"/>
      <c r="B67" s="56"/>
      <c r="C67" s="58" t="s">
        <v>62</v>
      </c>
      <c r="D67" s="59">
        <f>SUM(D68:D68)</f>
        <v>100000</v>
      </c>
      <c r="E67" s="59">
        <f>SUM(E68:E68)</f>
        <v>0</v>
      </c>
      <c r="F67" s="59">
        <f>SUM(F68:F68)</f>
        <v>100000</v>
      </c>
      <c r="G67" s="94"/>
      <c r="H67" s="5"/>
      <c r="I67" s="5"/>
      <c r="J67" s="94"/>
      <c r="K67" s="9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</row>
    <row r="68" spans="1:233" s="63" customFormat="1" ht="12.75">
      <c r="A68" s="64">
        <v>1</v>
      </c>
      <c r="B68" s="65">
        <v>67</v>
      </c>
      <c r="C68" s="46" t="s">
        <v>63</v>
      </c>
      <c r="D68" s="66">
        <v>100000</v>
      </c>
      <c r="E68" s="91"/>
      <c r="F68" s="91">
        <f>D68+E68</f>
        <v>100000</v>
      </c>
      <c r="G68" s="94"/>
      <c r="H68" s="5"/>
      <c r="I68" s="5"/>
      <c r="J68" s="94"/>
      <c r="K68" s="9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</row>
    <row r="69" spans="1:11" ht="12.75">
      <c r="A69" s="67"/>
      <c r="B69" s="67"/>
      <c r="C69" s="67" t="s">
        <v>64</v>
      </c>
      <c r="D69" s="68">
        <f>D70+D75+D80+D85+D87+D91+D93+D95+D98+D100+D103+D108+D110+D113+D77+D115+D89</f>
        <v>700000</v>
      </c>
      <c r="E69" s="68">
        <f>E70+E75+E80+E85+E87+E91+E93+E95+E98+E100+E103+E108+E110+E113+E77+E115+E89</f>
        <v>0</v>
      </c>
      <c r="F69" s="68">
        <f>F70+F75+F80+F85+F87+F91+F93+F95+F98+F100+F103+F108+F110+F113+F77+F115+F89</f>
        <v>700000</v>
      </c>
      <c r="G69" s="94"/>
      <c r="J69" s="94"/>
      <c r="K69" s="94"/>
    </row>
    <row r="70" spans="1:11" s="75" customFormat="1" ht="12.75">
      <c r="A70" s="72"/>
      <c r="B70" s="69" t="s">
        <v>65</v>
      </c>
      <c r="C70" s="73" t="s">
        <v>66</v>
      </c>
      <c r="D70" s="74">
        <f>SUM(D71:D74)</f>
        <v>123100</v>
      </c>
      <c r="E70" s="74">
        <f>SUM(E71:E74)</f>
        <v>0</v>
      </c>
      <c r="F70" s="74">
        <f>SUM(F71:F74)</f>
        <v>123100</v>
      </c>
      <c r="G70" s="94"/>
      <c r="I70" s="5"/>
      <c r="J70" s="94"/>
      <c r="K70" s="94"/>
    </row>
    <row r="71" spans="1:11" ht="12.75">
      <c r="A71" s="76">
        <v>1</v>
      </c>
      <c r="B71" s="70">
        <v>68</v>
      </c>
      <c r="C71" s="77" t="s">
        <v>67</v>
      </c>
      <c r="D71" s="47">
        <v>57200</v>
      </c>
      <c r="E71" s="91"/>
      <c r="F71" s="91">
        <f>D71+E71</f>
        <v>57200</v>
      </c>
      <c r="G71" s="94"/>
      <c r="J71" s="94"/>
      <c r="K71" s="94"/>
    </row>
    <row r="72" spans="1:11" ht="12.75">
      <c r="A72" s="78">
        <v>2</v>
      </c>
      <c r="B72" s="70">
        <v>68</v>
      </c>
      <c r="C72" s="77" t="s">
        <v>68</v>
      </c>
      <c r="D72" s="47">
        <v>39800</v>
      </c>
      <c r="E72" s="91"/>
      <c r="F72" s="91">
        <f>D72+E72</f>
        <v>39800</v>
      </c>
      <c r="G72" s="94"/>
      <c r="J72" s="94"/>
      <c r="K72" s="94"/>
    </row>
    <row r="73" spans="1:233" s="63" customFormat="1" ht="12.75">
      <c r="A73" s="76">
        <v>3</v>
      </c>
      <c r="B73" s="70">
        <v>68</v>
      </c>
      <c r="C73" s="77" t="s">
        <v>69</v>
      </c>
      <c r="D73" s="47">
        <v>13000</v>
      </c>
      <c r="E73" s="91"/>
      <c r="F73" s="91">
        <f>D73+E73</f>
        <v>13000</v>
      </c>
      <c r="G73" s="94"/>
      <c r="H73" s="5"/>
      <c r="I73" s="5"/>
      <c r="J73" s="94"/>
      <c r="K73" s="9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</row>
    <row r="74" spans="1:233" s="63" customFormat="1" ht="12.75">
      <c r="A74" s="76">
        <v>4</v>
      </c>
      <c r="B74" s="70">
        <v>68</v>
      </c>
      <c r="C74" s="77" t="s">
        <v>137</v>
      </c>
      <c r="D74" s="47">
        <v>13100</v>
      </c>
      <c r="E74" s="91"/>
      <c r="F74" s="91">
        <f>D74+E74</f>
        <v>13100</v>
      </c>
      <c r="G74" s="94"/>
      <c r="H74" s="5"/>
      <c r="I74" s="5"/>
      <c r="J74" s="94"/>
      <c r="K74" s="9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</row>
    <row r="75" spans="1:11" ht="12.75">
      <c r="A75" s="72"/>
      <c r="B75" s="69" t="s">
        <v>70</v>
      </c>
      <c r="C75" s="73" t="s">
        <v>71</v>
      </c>
      <c r="D75" s="74">
        <f>SUM(D76:D76)</f>
        <v>15900</v>
      </c>
      <c r="E75" s="74">
        <f>SUM(E76:E76)</f>
        <v>0</v>
      </c>
      <c r="F75" s="74">
        <f>SUM(F76:F76)</f>
        <v>15900</v>
      </c>
      <c r="G75" s="94"/>
      <c r="J75" s="94"/>
      <c r="K75" s="94"/>
    </row>
    <row r="76" spans="1:11" ht="12.75">
      <c r="A76" s="78">
        <v>5</v>
      </c>
      <c r="B76" s="70">
        <v>68</v>
      </c>
      <c r="C76" s="79" t="s">
        <v>72</v>
      </c>
      <c r="D76" s="47">
        <v>15900</v>
      </c>
      <c r="E76" s="91"/>
      <c r="F76" s="91">
        <f>D76+E76</f>
        <v>15900</v>
      </c>
      <c r="G76" s="94"/>
      <c r="J76" s="94"/>
      <c r="K76" s="94"/>
    </row>
    <row r="77" spans="1:11" ht="12.75">
      <c r="A77" s="73"/>
      <c r="B77" s="80" t="s">
        <v>73</v>
      </c>
      <c r="C77" s="73" t="s">
        <v>74</v>
      </c>
      <c r="D77" s="81">
        <f>SUM(D78:D79)</f>
        <v>22000</v>
      </c>
      <c r="E77" s="81">
        <f>SUM(E78:E79)</f>
        <v>0</v>
      </c>
      <c r="F77" s="81">
        <f>SUM(F78:F79)</f>
        <v>22000</v>
      </c>
      <c r="G77" s="94"/>
      <c r="J77" s="94"/>
      <c r="K77" s="94"/>
    </row>
    <row r="78" spans="1:11" ht="12.75">
      <c r="A78" s="78">
        <v>6</v>
      </c>
      <c r="B78" s="70">
        <v>68</v>
      </c>
      <c r="C78" s="77" t="s">
        <v>132</v>
      </c>
      <c r="D78" s="47">
        <v>18000</v>
      </c>
      <c r="E78" s="91"/>
      <c r="F78" s="91">
        <f>D78+E78</f>
        <v>18000</v>
      </c>
      <c r="G78" s="94"/>
      <c r="J78" s="94"/>
      <c r="K78" s="94"/>
    </row>
    <row r="79" spans="1:11" ht="12.75">
      <c r="A79" s="78">
        <v>7</v>
      </c>
      <c r="B79" s="70">
        <v>68</v>
      </c>
      <c r="C79" s="77" t="s">
        <v>125</v>
      </c>
      <c r="D79" s="47">
        <v>4000</v>
      </c>
      <c r="E79" s="91"/>
      <c r="F79" s="91">
        <f>D79+E79</f>
        <v>4000</v>
      </c>
      <c r="G79" s="94"/>
      <c r="H79" s="75"/>
      <c r="J79" s="94"/>
      <c r="K79" s="94"/>
    </row>
    <row r="80" spans="1:11" s="75" customFormat="1" ht="12.75">
      <c r="A80" s="72"/>
      <c r="B80" s="69" t="s">
        <v>75</v>
      </c>
      <c r="C80" s="73" t="s">
        <v>76</v>
      </c>
      <c r="D80" s="74">
        <f>SUM(D81:D84)</f>
        <v>29000</v>
      </c>
      <c r="E80" s="74">
        <f>SUM(E81:E84)</f>
        <v>0</v>
      </c>
      <c r="F80" s="74">
        <f>SUM(F81:F84)</f>
        <v>29000</v>
      </c>
      <c r="G80" s="94"/>
      <c r="I80" s="5"/>
      <c r="J80" s="94"/>
      <c r="K80" s="94"/>
    </row>
    <row r="81" spans="1:11" s="75" customFormat="1" ht="12.75">
      <c r="A81" s="46">
        <v>8</v>
      </c>
      <c r="B81" s="70">
        <v>68</v>
      </c>
      <c r="C81" s="77" t="s">
        <v>126</v>
      </c>
      <c r="D81" s="47">
        <v>20000</v>
      </c>
      <c r="E81" s="93"/>
      <c r="F81" s="91">
        <f>D81+E81</f>
        <v>20000</v>
      </c>
      <c r="G81" s="94"/>
      <c r="I81" s="5"/>
      <c r="J81" s="94"/>
      <c r="K81" s="94"/>
    </row>
    <row r="82" spans="1:11" s="75" customFormat="1" ht="12.75">
      <c r="A82" s="46">
        <v>9</v>
      </c>
      <c r="B82" s="70">
        <v>68</v>
      </c>
      <c r="C82" s="77" t="s">
        <v>77</v>
      </c>
      <c r="D82" s="47">
        <v>2000</v>
      </c>
      <c r="E82" s="92"/>
      <c r="F82" s="91">
        <f>D82+E82</f>
        <v>2000</v>
      </c>
      <c r="G82" s="94"/>
      <c r="I82" s="5"/>
      <c r="J82" s="94"/>
      <c r="K82" s="94"/>
    </row>
    <row r="83" spans="1:11" s="75" customFormat="1" ht="12.75">
      <c r="A83" s="46">
        <v>10</v>
      </c>
      <c r="B83" s="70">
        <v>68</v>
      </c>
      <c r="C83" s="79" t="s">
        <v>78</v>
      </c>
      <c r="D83" s="47">
        <v>5000</v>
      </c>
      <c r="E83" s="92"/>
      <c r="F83" s="91">
        <f>D83+E83</f>
        <v>5000</v>
      </c>
      <c r="G83" s="94"/>
      <c r="H83" s="5"/>
      <c r="I83" s="5"/>
      <c r="J83" s="94"/>
      <c r="K83" s="94"/>
    </row>
    <row r="84" spans="1:11" s="75" customFormat="1" ht="12.75">
      <c r="A84" s="46">
        <v>11</v>
      </c>
      <c r="B84" s="70">
        <v>68</v>
      </c>
      <c r="C84" s="77" t="s">
        <v>133</v>
      </c>
      <c r="D84" s="47">
        <v>2000</v>
      </c>
      <c r="E84" s="92"/>
      <c r="F84" s="91">
        <f>D84+E84</f>
        <v>2000</v>
      </c>
      <c r="G84" s="94"/>
      <c r="H84" s="5"/>
      <c r="I84" s="5"/>
      <c r="J84" s="94"/>
      <c r="K84" s="94"/>
    </row>
    <row r="85" spans="1:11" s="75" customFormat="1" ht="12.75">
      <c r="A85" s="72"/>
      <c r="B85" s="69" t="s">
        <v>79</v>
      </c>
      <c r="C85" s="73" t="s">
        <v>80</v>
      </c>
      <c r="D85" s="74">
        <f>D86</f>
        <v>20000</v>
      </c>
      <c r="E85" s="74">
        <f>E86</f>
        <v>0</v>
      </c>
      <c r="F85" s="74">
        <f>F86</f>
        <v>20000</v>
      </c>
      <c r="G85" s="94"/>
      <c r="H85" s="5"/>
      <c r="I85" s="5"/>
      <c r="J85" s="94"/>
      <c r="K85" s="94"/>
    </row>
    <row r="86" spans="1:11" ht="12.75">
      <c r="A86" s="82">
        <v>12</v>
      </c>
      <c r="B86" s="70">
        <v>68</v>
      </c>
      <c r="C86" s="77" t="s">
        <v>127</v>
      </c>
      <c r="D86" s="47">
        <v>20000</v>
      </c>
      <c r="E86" s="91"/>
      <c r="F86" s="91">
        <f>D86+E86</f>
        <v>20000</v>
      </c>
      <c r="G86" s="94"/>
      <c r="J86" s="94"/>
      <c r="K86" s="94"/>
    </row>
    <row r="87" spans="1:11" ht="12.75">
      <c r="A87" s="72"/>
      <c r="B87" s="69" t="s">
        <v>81</v>
      </c>
      <c r="C87" s="73" t="s">
        <v>82</v>
      </c>
      <c r="D87" s="74">
        <f>SUM(D88:D88)</f>
        <v>10000</v>
      </c>
      <c r="E87" s="74">
        <f>SUM(E88:E88)</f>
        <v>0</v>
      </c>
      <c r="F87" s="74">
        <f>SUM(F88:F88)</f>
        <v>10000</v>
      </c>
      <c r="G87" s="94"/>
      <c r="H87" s="75"/>
      <c r="J87" s="94"/>
      <c r="K87" s="94"/>
    </row>
    <row r="88" spans="1:11" ht="12.75">
      <c r="A88" s="78">
        <v>13</v>
      </c>
      <c r="B88" s="70">
        <v>68</v>
      </c>
      <c r="C88" s="77" t="s">
        <v>83</v>
      </c>
      <c r="D88" s="47">
        <v>10000</v>
      </c>
      <c r="E88" s="91"/>
      <c r="F88" s="91">
        <f>D88+E88</f>
        <v>10000</v>
      </c>
      <c r="G88" s="94"/>
      <c r="J88" s="94"/>
      <c r="K88" s="94"/>
    </row>
    <row r="89" spans="1:11" ht="12.75">
      <c r="A89" s="73"/>
      <c r="B89" s="73"/>
      <c r="C89" s="73" t="s">
        <v>84</v>
      </c>
      <c r="D89" s="73">
        <f>D90</f>
        <v>5000</v>
      </c>
      <c r="E89" s="73">
        <f>E90</f>
        <v>0</v>
      </c>
      <c r="F89" s="73">
        <f>F90</f>
        <v>5000</v>
      </c>
      <c r="G89" s="94"/>
      <c r="H89" s="75"/>
      <c r="J89" s="94"/>
      <c r="K89" s="94"/>
    </row>
    <row r="90" spans="1:11" ht="12.75">
      <c r="A90" s="78">
        <v>14</v>
      </c>
      <c r="B90" s="70">
        <v>68</v>
      </c>
      <c r="C90" s="77" t="s">
        <v>85</v>
      </c>
      <c r="D90" s="47">
        <v>5000</v>
      </c>
      <c r="E90" s="91"/>
      <c r="F90" s="91">
        <f>D90+E90</f>
        <v>5000</v>
      </c>
      <c r="G90" s="94"/>
      <c r="J90" s="94"/>
      <c r="K90" s="94"/>
    </row>
    <row r="91" spans="1:11" s="75" customFormat="1" ht="12.75">
      <c r="A91" s="72"/>
      <c r="B91" s="69" t="s">
        <v>86</v>
      </c>
      <c r="C91" s="73" t="s">
        <v>87</v>
      </c>
      <c r="D91" s="74">
        <f>SUM(D92:D92)</f>
        <v>2000</v>
      </c>
      <c r="E91" s="74">
        <f>SUM(E92:E92)</f>
        <v>0</v>
      </c>
      <c r="F91" s="74">
        <f>SUM(F92:F92)</f>
        <v>2000</v>
      </c>
      <c r="G91" s="94"/>
      <c r="I91" s="5"/>
      <c r="J91" s="94"/>
      <c r="K91" s="94"/>
    </row>
    <row r="92" spans="1:11" ht="12.75">
      <c r="A92" s="78">
        <v>15</v>
      </c>
      <c r="B92" s="70">
        <v>68</v>
      </c>
      <c r="C92" s="77" t="s">
        <v>88</v>
      </c>
      <c r="D92" s="47">
        <v>2000</v>
      </c>
      <c r="E92" s="91"/>
      <c r="F92" s="91">
        <f>D92+E92</f>
        <v>2000</v>
      </c>
      <c r="G92" s="94"/>
      <c r="J92" s="94"/>
      <c r="K92" s="94"/>
    </row>
    <row r="93" spans="1:233" s="83" customFormat="1" ht="12.75">
      <c r="A93" s="72"/>
      <c r="B93" s="69" t="s">
        <v>89</v>
      </c>
      <c r="C93" s="73" t="s">
        <v>90</v>
      </c>
      <c r="D93" s="74">
        <f>SUM(D94:D94)</f>
        <v>50000</v>
      </c>
      <c r="E93" s="74">
        <f>SUM(E94:E94)</f>
        <v>0</v>
      </c>
      <c r="F93" s="74">
        <f>SUM(F94:F94)</f>
        <v>50000</v>
      </c>
      <c r="G93" s="94"/>
      <c r="H93" s="5"/>
      <c r="I93" s="5"/>
      <c r="J93" s="94"/>
      <c r="K93" s="94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</row>
    <row r="94" spans="1:11" ht="25.5">
      <c r="A94" s="78">
        <v>16</v>
      </c>
      <c r="B94" s="70">
        <v>68</v>
      </c>
      <c r="C94" s="77" t="s">
        <v>134</v>
      </c>
      <c r="D94" s="47">
        <v>50000</v>
      </c>
      <c r="E94" s="91"/>
      <c r="F94" s="91">
        <f>D94+E94</f>
        <v>50000</v>
      </c>
      <c r="G94" s="94"/>
      <c r="J94" s="94"/>
      <c r="K94" s="94"/>
    </row>
    <row r="95" spans="1:11" s="75" customFormat="1" ht="12.75">
      <c r="A95" s="72"/>
      <c r="B95" s="69" t="s">
        <v>91</v>
      </c>
      <c r="C95" s="73" t="s">
        <v>92</v>
      </c>
      <c r="D95" s="74">
        <f>SUM(D96:D97)</f>
        <v>50000</v>
      </c>
      <c r="E95" s="74">
        <f>SUM(E96:E97)</f>
        <v>0</v>
      </c>
      <c r="F95" s="74">
        <f>SUM(F96:F97)</f>
        <v>50000</v>
      </c>
      <c r="G95" s="94"/>
      <c r="H95" s="5"/>
      <c r="I95" s="5"/>
      <c r="J95" s="94"/>
      <c r="K95" s="94"/>
    </row>
    <row r="96" spans="1:11" ht="12.75">
      <c r="A96" s="78">
        <v>17</v>
      </c>
      <c r="B96" s="70">
        <v>68</v>
      </c>
      <c r="C96" s="77" t="s">
        <v>93</v>
      </c>
      <c r="D96" s="47">
        <v>30400</v>
      </c>
      <c r="E96" s="91"/>
      <c r="F96" s="91">
        <f>D96+E96</f>
        <v>30400</v>
      </c>
      <c r="G96" s="94"/>
      <c r="J96" s="94"/>
      <c r="K96" s="94"/>
    </row>
    <row r="97" spans="1:11" ht="12.75">
      <c r="A97" s="84">
        <v>18</v>
      </c>
      <c r="B97" s="70">
        <v>68</v>
      </c>
      <c r="C97" s="77" t="s">
        <v>94</v>
      </c>
      <c r="D97" s="47">
        <v>19600</v>
      </c>
      <c r="E97" s="91"/>
      <c r="F97" s="91">
        <f>D97+E97</f>
        <v>19600</v>
      </c>
      <c r="G97" s="94"/>
      <c r="H97" s="75"/>
      <c r="J97" s="94"/>
      <c r="K97" s="94"/>
    </row>
    <row r="98" spans="1:11" ht="12.75">
      <c r="A98" s="72"/>
      <c r="B98" s="69" t="s">
        <v>95</v>
      </c>
      <c r="C98" s="73" t="s">
        <v>96</v>
      </c>
      <c r="D98" s="74">
        <f>SUM(D99:D99)</f>
        <v>38000</v>
      </c>
      <c r="E98" s="74">
        <f>SUM(E99:E99)</f>
        <v>0</v>
      </c>
      <c r="F98" s="74">
        <f>SUM(F99:F99)</f>
        <v>38000</v>
      </c>
      <c r="G98" s="94"/>
      <c r="H98" s="75"/>
      <c r="J98" s="94"/>
      <c r="K98" s="94"/>
    </row>
    <row r="99" spans="1:11" ht="12.75">
      <c r="A99" s="84">
        <v>19</v>
      </c>
      <c r="B99" s="70">
        <v>68</v>
      </c>
      <c r="C99" s="77" t="s">
        <v>97</v>
      </c>
      <c r="D99" s="47">
        <v>38000</v>
      </c>
      <c r="E99" s="91"/>
      <c r="F99" s="91">
        <f>D99+E99</f>
        <v>38000</v>
      </c>
      <c r="G99" s="94"/>
      <c r="H99" s="75"/>
      <c r="J99" s="94"/>
      <c r="K99" s="94"/>
    </row>
    <row r="100" spans="1:11" s="75" customFormat="1" ht="12.75">
      <c r="A100" s="85"/>
      <c r="B100" s="69" t="s">
        <v>98</v>
      </c>
      <c r="C100" s="73" t="s">
        <v>99</v>
      </c>
      <c r="D100" s="74">
        <f>SUM(D101:D102)</f>
        <v>20000</v>
      </c>
      <c r="E100" s="74">
        <f>SUM(E101:E102)</f>
        <v>0</v>
      </c>
      <c r="F100" s="74">
        <f>SUM(F101:F102)</f>
        <v>20000</v>
      </c>
      <c r="G100" s="94"/>
      <c r="H100" s="5"/>
      <c r="I100" s="5"/>
      <c r="J100" s="94"/>
      <c r="K100" s="94"/>
    </row>
    <row r="101" spans="1:11" s="75" customFormat="1" ht="12.75">
      <c r="A101" s="84">
        <v>20</v>
      </c>
      <c r="B101" s="70">
        <v>68</v>
      </c>
      <c r="C101" s="77" t="s">
        <v>100</v>
      </c>
      <c r="D101" s="47">
        <v>10000</v>
      </c>
      <c r="E101" s="92"/>
      <c r="F101" s="91">
        <f>D101+E101</f>
        <v>10000</v>
      </c>
      <c r="G101" s="94"/>
      <c r="H101" s="5"/>
      <c r="I101" s="5"/>
      <c r="J101" s="94"/>
      <c r="K101" s="94"/>
    </row>
    <row r="102" spans="1:11" s="75" customFormat="1" ht="12.75">
      <c r="A102" s="84">
        <v>21</v>
      </c>
      <c r="B102" s="70">
        <v>68</v>
      </c>
      <c r="C102" s="77" t="s">
        <v>101</v>
      </c>
      <c r="D102" s="47">
        <v>10000</v>
      </c>
      <c r="E102" s="92"/>
      <c r="F102" s="91">
        <f>D102+E102</f>
        <v>10000</v>
      </c>
      <c r="G102" s="94"/>
      <c r="H102" s="5"/>
      <c r="I102" s="5"/>
      <c r="J102" s="94"/>
      <c r="K102" s="94"/>
    </row>
    <row r="103" spans="1:11" s="75" customFormat="1" ht="12.75">
      <c r="A103" s="72"/>
      <c r="B103" s="69" t="s">
        <v>102</v>
      </c>
      <c r="C103" s="73" t="s">
        <v>103</v>
      </c>
      <c r="D103" s="74">
        <f>SUM(D104:D107)</f>
        <v>18000</v>
      </c>
      <c r="E103" s="74">
        <f>SUM(E104:E107)</f>
        <v>0</v>
      </c>
      <c r="F103" s="74">
        <f>SUM(F104:F107)</f>
        <v>18000</v>
      </c>
      <c r="G103" s="94"/>
      <c r="H103" s="5"/>
      <c r="I103" s="5"/>
      <c r="J103" s="94"/>
      <c r="K103" s="94"/>
    </row>
    <row r="104" spans="1:11" ht="12.75">
      <c r="A104" s="84">
        <v>22</v>
      </c>
      <c r="B104" s="70">
        <v>68</v>
      </c>
      <c r="C104" s="77" t="s">
        <v>104</v>
      </c>
      <c r="D104" s="47">
        <v>7000</v>
      </c>
      <c r="E104" s="91"/>
      <c r="F104" s="91">
        <f aca="true" t="shared" si="2" ref="F104:F121">D104+E104</f>
        <v>7000</v>
      </c>
      <c r="G104" s="94"/>
      <c r="H104" s="75"/>
      <c r="J104" s="94"/>
      <c r="K104" s="94"/>
    </row>
    <row r="105" spans="1:11" ht="12.75">
      <c r="A105" s="84">
        <v>23</v>
      </c>
      <c r="B105" s="70">
        <v>68</v>
      </c>
      <c r="C105" s="77" t="s">
        <v>105</v>
      </c>
      <c r="D105" s="47">
        <v>4000</v>
      </c>
      <c r="E105" s="91"/>
      <c r="F105" s="91">
        <f t="shared" si="2"/>
        <v>4000</v>
      </c>
      <c r="G105" s="94"/>
      <c r="J105" s="94"/>
      <c r="K105" s="94"/>
    </row>
    <row r="106" spans="1:11" ht="12.75">
      <c r="A106" s="84">
        <v>24</v>
      </c>
      <c r="B106" s="70">
        <v>68</v>
      </c>
      <c r="C106" s="77" t="s">
        <v>106</v>
      </c>
      <c r="D106" s="47">
        <v>3000</v>
      </c>
      <c r="E106" s="91"/>
      <c r="F106" s="91">
        <f t="shared" si="2"/>
        <v>3000</v>
      </c>
      <c r="G106" s="94"/>
      <c r="H106" s="75"/>
      <c r="J106" s="94"/>
      <c r="K106" s="94"/>
    </row>
    <row r="107" spans="1:11" ht="12.75">
      <c r="A107" s="84">
        <v>25</v>
      </c>
      <c r="B107" s="70">
        <v>68</v>
      </c>
      <c r="C107" s="77" t="s">
        <v>107</v>
      </c>
      <c r="D107" s="47">
        <v>4000</v>
      </c>
      <c r="E107" s="91"/>
      <c r="F107" s="91">
        <f t="shared" si="2"/>
        <v>4000</v>
      </c>
      <c r="G107" s="94"/>
      <c r="J107" s="94"/>
      <c r="K107" s="94"/>
    </row>
    <row r="108" spans="1:11" s="75" customFormat="1" ht="12.75">
      <c r="A108" s="72"/>
      <c r="B108" s="69" t="s">
        <v>108</v>
      </c>
      <c r="C108" s="73" t="s">
        <v>109</v>
      </c>
      <c r="D108" s="74">
        <f>SUM(D109:D109)</f>
        <v>45000</v>
      </c>
      <c r="E108" s="74">
        <f>SUM(E109:E109)</f>
        <v>0</v>
      </c>
      <c r="F108" s="74">
        <f>SUM(F109:F109)</f>
        <v>45000</v>
      </c>
      <c r="G108" s="94"/>
      <c r="H108" s="5"/>
      <c r="I108" s="5"/>
      <c r="J108" s="94"/>
      <c r="K108" s="94"/>
    </row>
    <row r="109" spans="1:11" ht="12.75">
      <c r="A109" s="84">
        <v>26</v>
      </c>
      <c r="B109" s="70">
        <v>68</v>
      </c>
      <c r="C109" s="77" t="s">
        <v>110</v>
      </c>
      <c r="D109" s="47">
        <v>45000</v>
      </c>
      <c r="E109" s="91"/>
      <c r="F109" s="91">
        <f t="shared" si="2"/>
        <v>45000</v>
      </c>
      <c r="G109" s="94"/>
      <c r="H109" s="75"/>
      <c r="J109" s="94"/>
      <c r="K109" s="94"/>
    </row>
    <row r="110" spans="1:11" s="75" customFormat="1" ht="12.75">
      <c r="A110" s="72"/>
      <c r="B110" s="69" t="s">
        <v>111</v>
      </c>
      <c r="C110" s="73" t="s">
        <v>112</v>
      </c>
      <c r="D110" s="74">
        <f>SUM(D111:D112)</f>
        <v>94000</v>
      </c>
      <c r="E110" s="74">
        <f>SUM(E111:E112)</f>
        <v>0</v>
      </c>
      <c r="F110" s="74">
        <f>SUM(F111:F112)</f>
        <v>94000</v>
      </c>
      <c r="G110" s="94"/>
      <c r="H110" s="5"/>
      <c r="I110" s="5"/>
      <c r="J110" s="94"/>
      <c r="K110" s="94"/>
    </row>
    <row r="111" spans="1:11" ht="12.75">
      <c r="A111" s="84">
        <v>27</v>
      </c>
      <c r="B111" s="70">
        <v>68</v>
      </c>
      <c r="C111" s="77" t="s">
        <v>113</v>
      </c>
      <c r="D111" s="47">
        <v>90000</v>
      </c>
      <c r="E111" s="91"/>
      <c r="F111" s="91">
        <f t="shared" si="2"/>
        <v>90000</v>
      </c>
      <c r="G111" s="94"/>
      <c r="J111" s="94"/>
      <c r="K111" s="94"/>
    </row>
    <row r="112" spans="1:11" ht="12.75">
      <c r="A112" s="84">
        <v>28</v>
      </c>
      <c r="B112" s="70">
        <v>68</v>
      </c>
      <c r="C112" s="77" t="s">
        <v>114</v>
      </c>
      <c r="D112" s="47">
        <v>4000</v>
      </c>
      <c r="E112" s="91"/>
      <c r="F112" s="91">
        <f t="shared" si="2"/>
        <v>4000</v>
      </c>
      <c r="G112" s="94"/>
      <c r="J112" s="94"/>
      <c r="K112" s="94"/>
    </row>
    <row r="113" spans="1:11" s="75" customFormat="1" ht="12" customHeight="1">
      <c r="A113" s="72"/>
      <c r="B113" s="69" t="s">
        <v>115</v>
      </c>
      <c r="C113" s="73" t="s">
        <v>116</v>
      </c>
      <c r="D113" s="74">
        <f>SUM(D114:D114)</f>
        <v>100000</v>
      </c>
      <c r="E113" s="74">
        <f>SUM(E114:E114)</f>
        <v>0</v>
      </c>
      <c r="F113" s="74">
        <f>SUM(F114:F114)</f>
        <v>100000</v>
      </c>
      <c r="G113" s="94"/>
      <c r="H113" s="5"/>
      <c r="I113" s="5"/>
      <c r="J113" s="94"/>
      <c r="K113" s="94"/>
    </row>
    <row r="114" spans="1:11" ht="12" customHeight="1">
      <c r="A114" s="78">
        <v>29</v>
      </c>
      <c r="B114" s="70">
        <v>68</v>
      </c>
      <c r="C114" s="86" t="s">
        <v>117</v>
      </c>
      <c r="D114" s="71">
        <v>100000</v>
      </c>
      <c r="E114" s="91"/>
      <c r="F114" s="91">
        <f t="shared" si="2"/>
        <v>100000</v>
      </c>
      <c r="G114" s="94"/>
      <c r="J114" s="94"/>
      <c r="K114" s="94"/>
    </row>
    <row r="115" spans="1:11" ht="12.75">
      <c r="A115" s="73"/>
      <c r="B115" s="80" t="s">
        <v>118</v>
      </c>
      <c r="C115" s="73" t="s">
        <v>119</v>
      </c>
      <c r="D115" s="73">
        <f>D116</f>
        <v>58000</v>
      </c>
      <c r="E115" s="73">
        <f>E116</f>
        <v>0</v>
      </c>
      <c r="F115" s="73">
        <f>F116</f>
        <v>58000</v>
      </c>
      <c r="G115" s="94"/>
      <c r="J115" s="94"/>
      <c r="K115" s="94"/>
    </row>
    <row r="116" spans="1:11" ht="12.75">
      <c r="A116" s="87">
        <v>30</v>
      </c>
      <c r="B116" s="45">
        <v>68</v>
      </c>
      <c r="C116" s="88" t="s">
        <v>120</v>
      </c>
      <c r="D116" s="71">
        <v>58000</v>
      </c>
      <c r="E116" s="91"/>
      <c r="F116" s="91">
        <f t="shared" si="2"/>
        <v>58000</v>
      </c>
      <c r="G116" s="94"/>
      <c r="J116" s="94"/>
      <c r="K116" s="94"/>
    </row>
    <row r="117" spans="1:233" s="63" customFormat="1" ht="12.75">
      <c r="A117" s="58"/>
      <c r="B117" s="56"/>
      <c r="C117" s="58" t="s">
        <v>121</v>
      </c>
      <c r="D117" s="59">
        <f>SUM(D118:D121)</f>
        <v>344000</v>
      </c>
      <c r="E117" s="59">
        <f>SUM(E118:E121)</f>
        <v>0</v>
      </c>
      <c r="F117" s="59">
        <f>SUM(F118:F121)</f>
        <v>344000</v>
      </c>
      <c r="G117" s="94"/>
      <c r="H117" s="5"/>
      <c r="I117" s="5"/>
      <c r="J117" s="94"/>
      <c r="K117" s="9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</row>
    <row r="118" spans="1:11" ht="12.75">
      <c r="A118" s="87">
        <v>1</v>
      </c>
      <c r="B118" s="45">
        <v>84</v>
      </c>
      <c r="C118" s="77" t="s">
        <v>122</v>
      </c>
      <c r="D118" s="71">
        <v>215000</v>
      </c>
      <c r="E118" s="91"/>
      <c r="F118" s="91">
        <f t="shared" si="2"/>
        <v>215000</v>
      </c>
      <c r="G118" s="94"/>
      <c r="J118" s="94"/>
      <c r="K118" s="94"/>
    </row>
    <row r="119" spans="1:11" ht="12.75">
      <c r="A119" s="87">
        <v>2</v>
      </c>
      <c r="B119" s="45">
        <v>84</v>
      </c>
      <c r="C119" s="77" t="s">
        <v>130</v>
      </c>
      <c r="D119" s="71">
        <v>30000</v>
      </c>
      <c r="E119" s="91"/>
      <c r="F119" s="91">
        <f t="shared" si="2"/>
        <v>30000</v>
      </c>
      <c r="G119" s="94"/>
      <c r="J119" s="94"/>
      <c r="K119" s="94"/>
    </row>
    <row r="120" spans="1:11" ht="12.75">
      <c r="A120" s="87">
        <v>3</v>
      </c>
      <c r="B120" s="45">
        <v>84</v>
      </c>
      <c r="C120" s="27" t="s">
        <v>128</v>
      </c>
      <c r="D120" s="96">
        <v>90000</v>
      </c>
      <c r="E120" s="91"/>
      <c r="F120" s="91">
        <f t="shared" si="2"/>
        <v>90000</v>
      </c>
      <c r="G120" s="94"/>
      <c r="J120" s="94"/>
      <c r="K120" s="94"/>
    </row>
    <row r="121" spans="1:11" ht="12.75">
      <c r="A121" s="87">
        <v>4</v>
      </c>
      <c r="B121" s="45">
        <v>84</v>
      </c>
      <c r="C121" s="27" t="s">
        <v>129</v>
      </c>
      <c r="D121" s="96">
        <v>9000</v>
      </c>
      <c r="E121" s="91"/>
      <c r="F121" s="91">
        <f t="shared" si="2"/>
        <v>9000</v>
      </c>
      <c r="G121" s="94"/>
      <c r="J121" s="94"/>
      <c r="K121" s="94"/>
    </row>
    <row r="122" ht="12.75">
      <c r="J122" s="94"/>
    </row>
    <row r="123" ht="12.75">
      <c r="J123" s="94"/>
    </row>
  </sheetData>
  <sheetProtection/>
  <autoFilter ref="A5:HY121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062992125984252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2019
&amp;RAnexa nr. 8/f la HCJM nr.______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2019-11-22T11:31:17Z</cp:lastPrinted>
  <dcterms:created xsi:type="dcterms:W3CDTF">2019-04-15T09:57:59Z</dcterms:created>
  <dcterms:modified xsi:type="dcterms:W3CDTF">2019-11-22T11:33:11Z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