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'!$A$4:$J$90</definedName>
    <definedName name="_xlnm.Print_Titles" localSheetId="0">'PROGRAM DRUM  '!$4:$4</definedName>
    <definedName name="_xlnm.Print_Area" localSheetId="0">'PROGRAM DRUM  '!$A$1:$E$93</definedName>
  </definedNames>
  <calcPr fullCalcOnLoad="1"/>
</workbook>
</file>

<file path=xl/sharedStrings.xml><?xml version="1.0" encoding="utf-8"?>
<sst xmlns="http://schemas.openxmlformats.org/spreadsheetml/2006/main" count="169" uniqueCount="140">
  <si>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</si>
  <si>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</si>
  <si>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</si>
  <si>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</si>
  <si>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</si>
  <si>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</si>
  <si>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</si>
  <si>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</si>
  <si>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</si>
  <si>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</si>
  <si>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</si>
  <si>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</si>
  <si>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</si>
  <si>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</si>
  <si>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</si>
  <si>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</si>
  <si>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</si>
  <si>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</si>
  <si>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</si>
  <si>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</si>
  <si>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</si>
  <si>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</si>
  <si>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</si>
  <si>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</si>
  <si>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</si>
  <si>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</si>
  <si>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</si>
  <si>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</si>
  <si>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</si>
  <si>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</si>
  <si>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</si>
  <si>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</si>
  <si>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</si>
  <si>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</si>
  <si>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</si>
  <si>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</si>
  <si>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</si>
  <si>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</si>
  <si>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</si>
  <si>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</si>
  <si>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</si>
  <si>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</si>
  <si>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</si>
  <si>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</si>
  <si>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</si>
  <si>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</si>
  <si>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</si>
  <si>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</si>
  <si>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</si>
  <si>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</si>
  <si>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</si>
  <si>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</si>
  <si>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</si>
  <si>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</si>
  <si>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</si>
  <si>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</si>
  <si>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</si>
  <si>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</si>
  <si>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</si>
  <si>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</si>
  <si>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</si>
  <si>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</si>
  <si>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</si>
  <si>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</si>
  <si>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</si>
  <si>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</si>
  <si>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</si>
  <si>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</si>
  <si>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</si>
  <si>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</si>
  <si>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</si>
  <si>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</si>
  <si>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</si>
  <si>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</si>
  <si>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</si>
  <si>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</si>
  <si>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</si>
  <si>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</si>
  <si>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</si>
  <si>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</si>
  <si>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</si>
  <si>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</si>
  <si>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</si>
  <si>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</si>
  <si>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</si>
  <si>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</si>
  <si>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</si>
  <si>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</si>
  <si>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</si>
  <si>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</si>
  <si>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</si>
  <si>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</si>
  <si>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</si>
  <si>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</si>
  <si>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</si>
  <si>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</si>
  <si>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</si>
  <si>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</si>
  <si>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</si>
  <si>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</si>
  <si>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</si>
  <si>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</si>
  <si>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</si>
  <si>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</si>
  <si>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</si>
  <si>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</si>
  <si>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</si>
  <si>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</si>
  <si>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</si>
  <si>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</si>
  <si>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</si>
  <si>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</si>
  <si>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</si>
  <si>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</si>
  <si>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</si>
  <si>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</si>
  <si>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</si>
  <si>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</si>
  <si>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</si>
  <si>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</si>
  <si>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</si>
  <si>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</si>
  <si>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</si>
  <si>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</si>
  <si>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</si>
  <si>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</si>
  <si>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</si>
  <si>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</si>
  <si>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</si>
  <si>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</si>
  <si>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</si>
  <si>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</si>
  <si>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</si>
  <si>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</si>
  <si>
    <t>6.2</t>
  </si>
  <si>
    <t>Refacere 1 pod pe DJ 153 C (Gurghiu)(HGR 698/2019)</t>
  </si>
  <si>
    <t>1.14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</si>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</sst>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Layout" workbookViewId="0" topLeftCell="A1">
      <selection activeCell="F3" sqref="F3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1" t="s">
        <v>73</v>
      </c>
      <c r="B1" s="82"/>
      <c r="C1" s="83"/>
      <c r="D1" s="83"/>
      <c r="E1" s="83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10" s="11" customFormat="1" ht="15">
      <c r="A5" s="8" t="s">
        <v>2</v>
      </c>
      <c r="B5" s="9" t="s">
        <v>3</v>
      </c>
      <c r="C5" s="10">
        <f>C6+C54</f>
        <v>138271000</v>
      </c>
      <c r="D5" s="10">
        <f>D6+D54</f>
        <v>2005000</v>
      </c>
      <c r="E5" s="10">
        <f>E6+E54</f>
        <v>140276000</v>
      </c>
      <c r="J5" s="80"/>
    </row>
    <row r="6" spans="1:10" s="11" customFormat="1" ht="45">
      <c r="A6" s="12" t="s">
        <v>4</v>
      </c>
      <c r="B6" s="13" t="s">
        <v>5</v>
      </c>
      <c r="C6" s="14">
        <f>C7+C24+C31+C37</f>
        <v>64607000</v>
      </c>
      <c r="D6" s="14">
        <f>D7+D24+D31+D37</f>
        <v>1875000</v>
      </c>
      <c r="E6" s="14">
        <f>E7+E24+E31+E37</f>
        <v>66482000</v>
      </c>
      <c r="J6" s="80"/>
    </row>
    <row r="7" spans="1:10" ht="30">
      <c r="A7" s="15" t="s">
        <v>6</v>
      </c>
      <c r="B7" s="75" t="s">
        <v>7</v>
      </c>
      <c r="C7" s="16">
        <f>C8+C18+C22</f>
        <v>1884000</v>
      </c>
      <c r="D7" s="16">
        <f>D8+D18+D22</f>
        <v>0</v>
      </c>
      <c r="E7" s="16">
        <f>E8+E18+E22</f>
        <v>1884000</v>
      </c>
      <c r="I7" s="11"/>
      <c r="J7" s="80"/>
    </row>
    <row r="8" spans="1:10" ht="15">
      <c r="A8" s="17">
        <v>1</v>
      </c>
      <c r="B8" s="18" t="s">
        <v>8</v>
      </c>
      <c r="C8" s="19">
        <f>C9+C11+C17+C10</f>
        <v>1041000</v>
      </c>
      <c r="D8" s="19">
        <f>D9+D11+D17+D10</f>
        <v>0</v>
      </c>
      <c r="E8" s="19">
        <f>E9+E11+E17+E10</f>
        <v>1041000</v>
      </c>
      <c r="I8" s="11"/>
      <c r="J8" s="80"/>
    </row>
    <row r="9" spans="1:10" ht="15">
      <c r="A9" s="20" t="s">
        <v>9</v>
      </c>
      <c r="B9" s="21" t="s">
        <v>10</v>
      </c>
      <c r="C9" s="22">
        <v>211000</v>
      </c>
      <c r="D9" s="22"/>
      <c r="E9" s="22">
        <f>C9+D9</f>
        <v>211000</v>
      </c>
      <c r="I9" s="11"/>
      <c r="J9" s="80"/>
    </row>
    <row r="10" spans="1:10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  <c r="I10" s="11"/>
      <c r="J10" s="80"/>
    </row>
    <row r="11" spans="1:10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  <c r="I11" s="11"/>
      <c r="J11" s="80"/>
    </row>
    <row r="12" spans="1:10" s="28" customFormat="1" ht="43.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  <c r="I12" s="11"/>
      <c r="J12" s="80"/>
    </row>
    <row r="13" spans="1:10" s="28" customFormat="1" ht="43.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  <c r="I13" s="11"/>
      <c r="J13" s="80"/>
    </row>
    <row r="14" spans="1:10" s="30" customFormat="1" ht="57.75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  <c r="I14" s="11"/>
      <c r="J14" s="80"/>
    </row>
    <row r="15" spans="1:10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  <c r="I15" s="11"/>
      <c r="J15" s="80"/>
    </row>
    <row r="16" spans="1:10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  <c r="I16" s="11"/>
      <c r="J16" s="80"/>
    </row>
    <row r="17" spans="1:10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  <c r="I17" s="11"/>
      <c r="J17" s="80"/>
    </row>
    <row r="18" spans="1:10" ht="45">
      <c r="A18" s="17">
        <v>2</v>
      </c>
      <c r="B18" s="32" t="s">
        <v>15</v>
      </c>
      <c r="C18" s="33">
        <f>C19+C20+C21</f>
        <v>781000</v>
      </c>
      <c r="D18" s="33">
        <f>D19+D20+D21</f>
        <v>0</v>
      </c>
      <c r="E18" s="33">
        <f>E19+E20+E21</f>
        <v>781000</v>
      </c>
      <c r="I18" s="11"/>
      <c r="J18" s="80"/>
    </row>
    <row r="19" spans="1:10" ht="15">
      <c r="A19" s="20" t="s">
        <v>16</v>
      </c>
      <c r="B19" s="34" t="s">
        <v>17</v>
      </c>
      <c r="C19" s="35">
        <v>144000</v>
      </c>
      <c r="D19" s="57"/>
      <c r="E19" s="35">
        <f>C19+D19</f>
        <v>144000</v>
      </c>
      <c r="I19" s="11"/>
      <c r="J19" s="80"/>
    </row>
    <row r="20" spans="1:10" ht="15">
      <c r="A20" s="20" t="s">
        <v>18</v>
      </c>
      <c r="B20" s="34" t="s">
        <v>19</v>
      </c>
      <c r="C20" s="36">
        <v>387000</v>
      </c>
      <c r="D20" s="36"/>
      <c r="E20" s="36">
        <f>C20+D20</f>
        <v>387000</v>
      </c>
      <c r="I20" s="11"/>
      <c r="J20" s="80"/>
    </row>
    <row r="21" spans="1:10" ht="29.2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  <c r="I21" s="11"/>
      <c r="J21" s="80"/>
    </row>
    <row r="22" spans="1:10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  <c r="I22" s="11"/>
      <c r="J22" s="80"/>
    </row>
    <row r="23" spans="1:10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  <c r="I23" s="11"/>
      <c r="J23" s="80"/>
    </row>
    <row r="24" spans="1:10" ht="30">
      <c r="A24" s="39" t="s">
        <v>25</v>
      </c>
      <c r="B24" s="40" t="s">
        <v>26</v>
      </c>
      <c r="C24" s="40">
        <f>C25+C30</f>
        <v>14844000</v>
      </c>
      <c r="D24" s="40">
        <f>D25+D30</f>
        <v>720000</v>
      </c>
      <c r="E24" s="40">
        <f>E25+E30</f>
        <v>15564000</v>
      </c>
      <c r="I24" s="11"/>
      <c r="J24" s="80"/>
    </row>
    <row r="25" spans="1:10" ht="15">
      <c r="A25" s="17">
        <v>1</v>
      </c>
      <c r="B25" s="76" t="s">
        <v>92</v>
      </c>
      <c r="C25" s="33">
        <f>C26+C27+C28+C29</f>
        <v>6044000</v>
      </c>
      <c r="D25" s="33">
        <f>D26+D27+D28+D29</f>
        <v>220000</v>
      </c>
      <c r="E25" s="33">
        <f>E26+E27+E28+E29</f>
        <v>6264000</v>
      </c>
      <c r="I25" s="11"/>
      <c r="J25" s="80"/>
    </row>
    <row r="26" spans="1:10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  <c r="I26" s="11"/>
      <c r="J26" s="80"/>
    </row>
    <row r="27" spans="1:10" ht="15">
      <c r="A27" s="20" t="s">
        <v>11</v>
      </c>
      <c r="B27" s="34" t="s">
        <v>28</v>
      </c>
      <c r="C27" s="35">
        <v>1150000</v>
      </c>
      <c r="D27" s="35">
        <v>220000</v>
      </c>
      <c r="E27" s="35">
        <f>C27+D27</f>
        <v>1370000</v>
      </c>
      <c r="I27" s="11"/>
      <c r="J27" s="80"/>
    </row>
    <row r="28" spans="1:10" ht="86.2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  <c r="I28" s="11"/>
      <c r="J28" s="80"/>
    </row>
    <row r="29" spans="1:10" ht="29.2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  <c r="I29" s="11"/>
      <c r="J29" s="80"/>
    </row>
    <row r="30" spans="1:10" ht="15">
      <c r="A30" s="17" t="s">
        <v>29</v>
      </c>
      <c r="B30" s="41" t="s">
        <v>30</v>
      </c>
      <c r="C30" s="42">
        <v>8800000</v>
      </c>
      <c r="D30" s="42">
        <v>500000</v>
      </c>
      <c r="E30" s="42">
        <f>C30+D30</f>
        <v>9300000</v>
      </c>
      <c r="I30" s="11"/>
      <c r="J30" s="80"/>
    </row>
    <row r="31" spans="1:10" ht="30">
      <c r="A31" s="39" t="s">
        <v>31</v>
      </c>
      <c r="B31" s="40" t="s">
        <v>32</v>
      </c>
      <c r="C31" s="40">
        <f>C32+C33+C34</f>
        <v>29771000</v>
      </c>
      <c r="D31" s="40">
        <f>D32+D33+D34</f>
        <v>-100000</v>
      </c>
      <c r="E31" s="40">
        <f>E32+E33+E34</f>
        <v>29671000</v>
      </c>
      <c r="I31" s="11"/>
      <c r="J31" s="80"/>
    </row>
    <row r="32" spans="1:10" s="11" customFormat="1" ht="15">
      <c r="A32" s="43">
        <v>1</v>
      </c>
      <c r="B32" s="44" t="s">
        <v>33</v>
      </c>
      <c r="C32" s="45">
        <v>29071000</v>
      </c>
      <c r="D32" s="45"/>
      <c r="E32" s="45">
        <f>C32+D32</f>
        <v>29071000</v>
      </c>
      <c r="J32" s="80"/>
    </row>
    <row r="33" spans="1:10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  <c r="J33" s="80"/>
    </row>
    <row r="34" spans="1:10" s="11" customFormat="1" ht="30">
      <c r="A34" s="43">
        <v>3</v>
      </c>
      <c r="B34" s="44" t="s">
        <v>35</v>
      </c>
      <c r="C34" s="45">
        <f>C35+C36</f>
        <v>200000</v>
      </c>
      <c r="D34" s="45">
        <f>D35+D36</f>
        <v>-100000</v>
      </c>
      <c r="E34" s="45">
        <f>E35+E36</f>
        <v>100000</v>
      </c>
      <c r="J34" s="80"/>
    </row>
    <row r="35" spans="1:10" ht="29.2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  <c r="I35" s="11"/>
      <c r="J35" s="80"/>
    </row>
    <row r="36" spans="1:10" ht="29.25">
      <c r="A36" s="73" t="s">
        <v>76</v>
      </c>
      <c r="B36" s="34" t="s">
        <v>77</v>
      </c>
      <c r="C36" s="35">
        <v>100000</v>
      </c>
      <c r="D36" s="35">
        <v>-100000</v>
      </c>
      <c r="E36" s="35">
        <f>C36+D36</f>
        <v>0</v>
      </c>
      <c r="I36" s="11"/>
      <c r="J36" s="80"/>
    </row>
    <row r="37" spans="1:10" ht="30">
      <c r="A37" s="47" t="s">
        <v>36</v>
      </c>
      <c r="B37" s="40" t="s">
        <v>126</v>
      </c>
      <c r="C37" s="40">
        <f>C38+C48</f>
        <v>18108000</v>
      </c>
      <c r="D37" s="40">
        <f>D38+D48</f>
        <v>1255000</v>
      </c>
      <c r="E37" s="40">
        <f>E38+E48</f>
        <v>19363000</v>
      </c>
      <c r="I37" s="11"/>
      <c r="J37" s="80"/>
    </row>
    <row r="38" spans="1:10" s="49" customFormat="1" ht="15">
      <c r="A38" s="74" t="s">
        <v>37</v>
      </c>
      <c r="B38" s="48" t="s">
        <v>38</v>
      </c>
      <c r="C38" s="50">
        <f>C39+C40+C41+C42+C43+C44+C45+C46+C47</f>
        <v>2008000</v>
      </c>
      <c r="D38" s="50">
        <f>D39+D40+D41+D42+D43+D44+D45+D46+D47</f>
        <v>-132000</v>
      </c>
      <c r="E38" s="50">
        <f>E39+E40+E41+E42+E43+E44+E45+E46+E47</f>
        <v>1876000</v>
      </c>
      <c r="I38" s="11"/>
      <c r="J38" s="80"/>
    </row>
    <row r="39" spans="1:10" s="54" customFormat="1" ht="43.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  <c r="I39" s="11"/>
      <c r="J39" s="80"/>
    </row>
    <row r="40" spans="1:10" s="54" customFormat="1" ht="15">
      <c r="A40" s="51" t="s">
        <v>11</v>
      </c>
      <c r="B40" s="52" t="s">
        <v>41</v>
      </c>
      <c r="C40" s="53">
        <v>332000</v>
      </c>
      <c r="D40" s="53">
        <v>-62000</v>
      </c>
      <c r="E40" s="53">
        <f t="shared" si="1"/>
        <v>270000</v>
      </c>
      <c r="I40" s="11"/>
      <c r="J40" s="80"/>
    </row>
    <row r="41" spans="1:10" s="54" customFormat="1" ht="15">
      <c r="A41" s="51" t="s">
        <v>13</v>
      </c>
      <c r="B41" s="52" t="s">
        <v>78</v>
      </c>
      <c r="C41" s="53">
        <v>756000</v>
      </c>
      <c r="D41" s="53"/>
      <c r="E41" s="53">
        <f t="shared" si="1"/>
        <v>756000</v>
      </c>
      <c r="I41" s="11"/>
      <c r="J41" s="80"/>
    </row>
    <row r="42" spans="1:10" s="54" customFormat="1" ht="29.2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  <c r="I42" s="11"/>
      <c r="J42" s="80"/>
    </row>
    <row r="43" spans="1:10" s="54" customFormat="1" ht="29.2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  <c r="I43" s="11"/>
      <c r="J43" s="80"/>
    </row>
    <row r="44" spans="1:10" s="54" customFormat="1" ht="43.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  <c r="I44" s="11"/>
      <c r="J44" s="80"/>
    </row>
    <row r="45" spans="1:10" s="54" customFormat="1" ht="29.25">
      <c r="A45" s="51" t="s">
        <v>51</v>
      </c>
      <c r="B45" s="52" t="s">
        <v>123</v>
      </c>
      <c r="C45" s="53">
        <v>90000</v>
      </c>
      <c r="D45" s="53">
        <v>-70000</v>
      </c>
      <c r="E45" s="53">
        <f t="shared" si="1"/>
        <v>20000</v>
      </c>
      <c r="I45" s="11"/>
      <c r="J45" s="80"/>
    </row>
    <row r="46" spans="1:10" s="54" customFormat="1" ht="15">
      <c r="A46" s="51" t="s">
        <v>52</v>
      </c>
      <c r="B46" s="52" t="s">
        <v>132</v>
      </c>
      <c r="C46" s="53">
        <v>80000</v>
      </c>
      <c r="D46" s="53"/>
      <c r="E46" s="53">
        <f t="shared" si="1"/>
        <v>80000</v>
      </c>
      <c r="I46" s="11"/>
      <c r="J46" s="80"/>
    </row>
    <row r="47" spans="1:10" s="54" customFormat="1" ht="15">
      <c r="A47" s="51" t="s">
        <v>54</v>
      </c>
      <c r="B47" s="52" t="s">
        <v>133</v>
      </c>
      <c r="C47" s="53">
        <v>80000</v>
      </c>
      <c r="D47" s="53"/>
      <c r="E47" s="53">
        <f t="shared" si="1"/>
        <v>80000</v>
      </c>
      <c r="I47" s="11"/>
      <c r="J47" s="80"/>
    </row>
    <row r="48" spans="1:10" s="49" customFormat="1" ht="15">
      <c r="A48" s="74" t="s">
        <v>29</v>
      </c>
      <c r="B48" s="48" t="s">
        <v>79</v>
      </c>
      <c r="C48" s="50">
        <f>SUM(C49:C53)</f>
        <v>16100000</v>
      </c>
      <c r="D48" s="50">
        <f>SUM(D49:D53)</f>
        <v>1387000</v>
      </c>
      <c r="E48" s="50">
        <f>SUM(E49:E53)</f>
        <v>17487000</v>
      </c>
      <c r="I48" s="11"/>
      <c r="J48" s="80"/>
    </row>
    <row r="49" spans="1:10" s="54" customFormat="1" ht="29.2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  <c r="I49" s="11"/>
      <c r="J49" s="80"/>
    </row>
    <row r="50" spans="1:10" s="54" customFormat="1" ht="34.5" customHeight="1">
      <c r="A50" s="51" t="s">
        <v>18</v>
      </c>
      <c r="B50" s="52" t="s">
        <v>83</v>
      </c>
      <c r="C50" s="53">
        <v>3400000</v>
      </c>
      <c r="D50" s="53">
        <v>387000</v>
      </c>
      <c r="E50" s="53">
        <f>C50+D50</f>
        <v>3787000</v>
      </c>
      <c r="I50" s="11"/>
      <c r="J50" s="80"/>
    </row>
    <row r="51" spans="1:10" s="54" customFormat="1" ht="43.5">
      <c r="A51" s="51" t="s">
        <v>40</v>
      </c>
      <c r="B51" s="52" t="s">
        <v>85</v>
      </c>
      <c r="C51" s="53">
        <v>4300000</v>
      </c>
      <c r="D51" s="53">
        <v>464000</v>
      </c>
      <c r="E51" s="53">
        <f>C51+D51</f>
        <v>4764000</v>
      </c>
      <c r="I51" s="11"/>
      <c r="J51" s="80"/>
    </row>
    <row r="52" spans="1:10" s="54" customFormat="1" ht="43.5">
      <c r="A52" s="51" t="s">
        <v>115</v>
      </c>
      <c r="B52" s="52" t="s">
        <v>131</v>
      </c>
      <c r="C52" s="53">
        <v>2400000</v>
      </c>
      <c r="D52" s="53">
        <v>536000</v>
      </c>
      <c r="E52" s="53">
        <f>C52+D52</f>
        <v>2936000</v>
      </c>
      <c r="I52" s="11"/>
      <c r="J52" s="80"/>
    </row>
    <row r="53" spans="1:10" s="54" customFormat="1" ht="29.2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  <c r="I53" s="11"/>
      <c r="J53" s="80"/>
    </row>
    <row r="54" spans="1:10" ht="30">
      <c r="A54" s="12" t="s">
        <v>42</v>
      </c>
      <c r="B54" s="13" t="s">
        <v>43</v>
      </c>
      <c r="C54" s="55">
        <f>C55</f>
        <v>73664000</v>
      </c>
      <c r="D54" s="55">
        <f>D55</f>
        <v>130000</v>
      </c>
      <c r="E54" s="55">
        <f>E55</f>
        <v>73794000</v>
      </c>
      <c r="I54" s="11"/>
      <c r="J54" s="80"/>
    </row>
    <row r="55" spans="1:10" ht="15">
      <c r="A55" s="47" t="s">
        <v>44</v>
      </c>
      <c r="B55" s="40" t="s">
        <v>127</v>
      </c>
      <c r="C55" s="40">
        <f>C56+C72+C76+C78+C80+C85+C88</f>
        <v>73664000</v>
      </c>
      <c r="D55" s="40">
        <f>D56+D72+D76+D78+D80+D85+D88</f>
        <v>130000</v>
      </c>
      <c r="E55" s="40">
        <f>E56+E72+E76+E78+E80+E85+E88</f>
        <v>73794000</v>
      </c>
      <c r="I55" s="11"/>
      <c r="J55" s="80"/>
    </row>
    <row r="56" spans="1:10" s="63" customFormat="1" ht="84.75" customHeight="1">
      <c r="A56" s="77" t="s">
        <v>37</v>
      </c>
      <c r="B56" s="62" t="s">
        <v>108</v>
      </c>
      <c r="C56" s="33">
        <f>SUM(C57:C71)</f>
        <v>1993000</v>
      </c>
      <c r="D56" s="33">
        <f>SUM(D57:D71)</f>
        <v>130000</v>
      </c>
      <c r="E56" s="33">
        <f>SUM(E57:E71)</f>
        <v>2123000</v>
      </c>
      <c r="I56" s="11"/>
      <c r="J56" s="80"/>
    </row>
    <row r="57" spans="1:10" s="58" customFormat="1" ht="29.2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71">C57+D57</f>
        <v>410000</v>
      </c>
      <c r="I57" s="11"/>
      <c r="J57" s="80"/>
    </row>
    <row r="58" spans="1:10" s="60" customFormat="1" ht="29.2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  <c r="I58" s="11"/>
      <c r="J58" s="80"/>
    </row>
    <row r="59" spans="1:10" s="60" customFormat="1" ht="43.5">
      <c r="A59" s="46" t="s">
        <v>13</v>
      </c>
      <c r="B59" s="59" t="s">
        <v>50</v>
      </c>
      <c r="C59" s="57">
        <v>46000</v>
      </c>
      <c r="D59" s="57"/>
      <c r="E59" s="57">
        <f t="shared" si="2"/>
        <v>46000</v>
      </c>
      <c r="I59" s="11"/>
      <c r="J59" s="80"/>
    </row>
    <row r="60" spans="1:10" s="60" customFormat="1" ht="1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  <c r="I60" s="11"/>
      <c r="J60" s="80"/>
    </row>
    <row r="61" spans="1:10" s="60" customFormat="1" ht="43.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  <c r="I61" s="11"/>
      <c r="J61" s="80"/>
    </row>
    <row r="62" spans="1:10" s="60" customFormat="1" ht="29.2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  <c r="I62" s="11"/>
      <c r="J62" s="80"/>
    </row>
    <row r="63" spans="1:10" s="60" customFormat="1" ht="43.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  <c r="I63" s="11"/>
      <c r="J63" s="80"/>
    </row>
    <row r="64" spans="1:10" s="60" customFormat="1" ht="29.2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  <c r="I64" s="11"/>
      <c r="J64" s="80"/>
    </row>
    <row r="65" spans="1:10" s="60" customFormat="1" ht="29.2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  <c r="I65" s="11"/>
      <c r="J65" s="80"/>
    </row>
    <row r="66" spans="1:10" s="60" customFormat="1" ht="43.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  <c r="I66" s="11"/>
      <c r="J66" s="80"/>
    </row>
    <row r="67" spans="1:10" s="60" customFormat="1" ht="29.25">
      <c r="A67" s="46" t="s">
        <v>102</v>
      </c>
      <c r="B67" s="59" t="s">
        <v>100</v>
      </c>
      <c r="C67" s="57">
        <v>160000</v>
      </c>
      <c r="D67" s="57"/>
      <c r="E67" s="57">
        <f t="shared" si="2"/>
        <v>160000</v>
      </c>
      <c r="I67" s="11"/>
      <c r="J67" s="80"/>
    </row>
    <row r="68" spans="1:10" s="60" customFormat="1" ht="1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  <c r="I68" s="11"/>
      <c r="J68" s="80"/>
    </row>
    <row r="69" spans="1:10" s="60" customFormat="1" ht="1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  <c r="I69" s="11"/>
      <c r="J69" s="80"/>
    </row>
    <row r="70" spans="1:10" s="60" customFormat="1" ht="29.25">
      <c r="A70" s="73" t="s">
        <v>136</v>
      </c>
      <c r="B70" s="59" t="s">
        <v>137</v>
      </c>
      <c r="C70" s="57"/>
      <c r="D70" s="57">
        <v>60000</v>
      </c>
      <c r="E70" s="57">
        <f t="shared" si="2"/>
        <v>60000</v>
      </c>
      <c r="I70" s="11"/>
      <c r="J70" s="80"/>
    </row>
    <row r="71" spans="1:10" s="60" customFormat="1" ht="29.25">
      <c r="A71" s="46" t="s">
        <v>138</v>
      </c>
      <c r="B71" s="59" t="s">
        <v>139</v>
      </c>
      <c r="C71" s="57"/>
      <c r="D71" s="57">
        <v>70000</v>
      </c>
      <c r="E71" s="57">
        <f t="shared" si="2"/>
        <v>70000</v>
      </c>
      <c r="I71" s="11"/>
      <c r="J71" s="80"/>
    </row>
    <row r="72" spans="1:10" s="63" customFormat="1" ht="15">
      <c r="A72" s="77" t="s">
        <v>29</v>
      </c>
      <c r="B72" s="62" t="s">
        <v>56</v>
      </c>
      <c r="C72" s="33">
        <f>C73+C74+C75</f>
        <v>2402000</v>
      </c>
      <c r="D72" s="33">
        <f>D73+D74+D75</f>
        <v>0</v>
      </c>
      <c r="E72" s="33">
        <f>E73+E74+E75</f>
        <v>2402000</v>
      </c>
      <c r="G72" s="60"/>
      <c r="H72" s="60"/>
      <c r="I72" s="11"/>
      <c r="J72" s="80"/>
    </row>
    <row r="73" spans="1:10" s="60" customFormat="1" ht="28.5">
      <c r="A73" s="73" t="s">
        <v>16</v>
      </c>
      <c r="B73" s="64" t="s">
        <v>57</v>
      </c>
      <c r="C73" s="35">
        <v>1000</v>
      </c>
      <c r="D73" s="35"/>
      <c r="E73" s="35">
        <f>C73+D73</f>
        <v>1000</v>
      </c>
      <c r="G73" s="63"/>
      <c r="H73" s="63"/>
      <c r="I73" s="11"/>
      <c r="J73" s="80"/>
    </row>
    <row r="74" spans="1:10" s="60" customFormat="1" ht="42.75">
      <c r="A74" s="73" t="s">
        <v>18</v>
      </c>
      <c r="B74" s="64" t="s">
        <v>58</v>
      </c>
      <c r="C74" s="35">
        <v>1000</v>
      </c>
      <c r="D74" s="35"/>
      <c r="E74" s="35">
        <f>C74+D74</f>
        <v>1000</v>
      </c>
      <c r="I74" s="11"/>
      <c r="J74" s="80"/>
    </row>
    <row r="75" spans="1:10" s="60" customFormat="1" ht="42.75">
      <c r="A75" s="73" t="s">
        <v>40</v>
      </c>
      <c r="B75" s="64" t="s">
        <v>105</v>
      </c>
      <c r="C75" s="35">
        <v>2400000</v>
      </c>
      <c r="D75" s="35"/>
      <c r="E75" s="35">
        <f>C75+D75</f>
        <v>2400000</v>
      </c>
      <c r="I75" s="11"/>
      <c r="J75" s="80"/>
    </row>
    <row r="76" spans="1:10" ht="30">
      <c r="A76" s="77">
        <v>3</v>
      </c>
      <c r="B76" s="32" t="s">
        <v>59</v>
      </c>
      <c r="C76" s="33">
        <f>C77</f>
        <v>9000</v>
      </c>
      <c r="D76" s="33">
        <f>D77</f>
        <v>0</v>
      </c>
      <c r="E76" s="33">
        <f>E77</f>
        <v>9000</v>
      </c>
      <c r="G76" s="60"/>
      <c r="H76" s="60"/>
      <c r="I76" s="11"/>
      <c r="J76" s="80"/>
    </row>
    <row r="77" spans="1:10" ht="28.5">
      <c r="A77" s="73" t="s">
        <v>23</v>
      </c>
      <c r="B77" s="65" t="s">
        <v>59</v>
      </c>
      <c r="C77" s="53">
        <v>9000</v>
      </c>
      <c r="D77" s="66"/>
      <c r="E77" s="53">
        <f>C77+D77</f>
        <v>9000</v>
      </c>
      <c r="I77" s="11"/>
      <c r="J77" s="80"/>
    </row>
    <row r="78" spans="1:10" ht="15">
      <c r="A78" s="77" t="s">
        <v>125</v>
      </c>
      <c r="B78" s="76" t="s">
        <v>106</v>
      </c>
      <c r="C78" s="33">
        <f>C79</f>
        <v>670000</v>
      </c>
      <c r="D78" s="33">
        <f>D79</f>
        <v>0</v>
      </c>
      <c r="E78" s="33">
        <f>E79</f>
        <v>670000</v>
      </c>
      <c r="I78" s="11"/>
      <c r="J78" s="80"/>
    </row>
    <row r="79" spans="1:10" ht="28.5">
      <c r="A79" s="73" t="s">
        <v>60</v>
      </c>
      <c r="B79" s="65" t="s">
        <v>61</v>
      </c>
      <c r="C79" s="66">
        <v>670000</v>
      </c>
      <c r="D79" s="66"/>
      <c r="E79" s="66">
        <f>C79+D79</f>
        <v>670000</v>
      </c>
      <c r="I79" s="11"/>
      <c r="J79" s="80"/>
    </row>
    <row r="80" spans="1:10" ht="15">
      <c r="A80" s="78" t="s">
        <v>124</v>
      </c>
      <c r="B80" s="67" t="s">
        <v>107</v>
      </c>
      <c r="C80" s="68">
        <f>SUM(C81:C84)</f>
        <v>56965000</v>
      </c>
      <c r="D80" s="68">
        <f>SUM(D81:D84)</f>
        <v>0</v>
      </c>
      <c r="E80" s="68">
        <f>SUM(E81:E84)</f>
        <v>56965000</v>
      </c>
      <c r="I80" s="11"/>
      <c r="J80" s="80"/>
    </row>
    <row r="81" spans="1:10" s="71" customFormat="1" ht="43.5">
      <c r="A81" s="69" t="s">
        <v>62</v>
      </c>
      <c r="B81" s="70" t="s">
        <v>63</v>
      </c>
      <c r="C81" s="35">
        <v>2065000</v>
      </c>
      <c r="D81" s="35"/>
      <c r="E81" s="35">
        <f>C81+D81</f>
        <v>2065000</v>
      </c>
      <c r="G81" s="1"/>
      <c r="H81" s="1"/>
      <c r="I81" s="11"/>
      <c r="J81" s="80"/>
    </row>
    <row r="82" spans="1:10" s="71" customFormat="1" ht="29.25">
      <c r="A82" s="69" t="s">
        <v>117</v>
      </c>
      <c r="B82" s="70" t="s">
        <v>64</v>
      </c>
      <c r="C82" s="35">
        <v>5518000</v>
      </c>
      <c r="D82" s="35"/>
      <c r="E82" s="35">
        <f>C82+D82</f>
        <v>5518000</v>
      </c>
      <c r="I82" s="11"/>
      <c r="J82" s="80"/>
    </row>
    <row r="83" spans="1:10" s="71" customFormat="1" ht="43.5">
      <c r="A83" s="69" t="s">
        <v>118</v>
      </c>
      <c r="B83" s="70" t="s">
        <v>65</v>
      </c>
      <c r="C83" s="35">
        <v>25529000</v>
      </c>
      <c r="D83" s="35"/>
      <c r="E83" s="35">
        <f>C83+D83</f>
        <v>25529000</v>
      </c>
      <c r="I83" s="11"/>
      <c r="J83" s="80"/>
    </row>
    <row r="84" spans="1:10" s="71" customFormat="1" ht="43.5">
      <c r="A84" s="69" t="s">
        <v>119</v>
      </c>
      <c r="B84" s="70" t="s">
        <v>66</v>
      </c>
      <c r="C84" s="35">
        <v>23853000</v>
      </c>
      <c r="D84" s="35"/>
      <c r="E84" s="35">
        <f>C84+D84</f>
        <v>23853000</v>
      </c>
      <c r="I84" s="11"/>
      <c r="J84" s="80"/>
    </row>
    <row r="85" spans="1:10" ht="15">
      <c r="A85" s="78">
        <v>6</v>
      </c>
      <c r="B85" s="67" t="s">
        <v>67</v>
      </c>
      <c r="C85" s="68">
        <f>SUM(C86:C87)</f>
        <v>6600000</v>
      </c>
      <c r="D85" s="68">
        <f>SUM(D86:D87)</f>
        <v>0</v>
      </c>
      <c r="E85" s="68">
        <f>SUM(E86:E87)</f>
        <v>6600000</v>
      </c>
      <c r="G85" s="71"/>
      <c r="H85" s="71"/>
      <c r="I85" s="11"/>
      <c r="J85" s="80"/>
    </row>
    <row r="86" spans="1:10" s="71" customFormat="1" ht="29.25">
      <c r="A86" s="69" t="s">
        <v>68</v>
      </c>
      <c r="B86" s="70" t="s">
        <v>69</v>
      </c>
      <c r="C86" s="35">
        <v>4100000</v>
      </c>
      <c r="D86" s="35"/>
      <c r="E86" s="35">
        <f>C86+D86</f>
        <v>4100000</v>
      </c>
      <c r="G86" s="1"/>
      <c r="H86" s="1"/>
      <c r="I86" s="11"/>
      <c r="J86" s="80"/>
    </row>
    <row r="87" spans="1:10" s="71" customFormat="1" ht="15">
      <c r="A87" s="69" t="s">
        <v>134</v>
      </c>
      <c r="B87" s="70" t="s">
        <v>135</v>
      </c>
      <c r="C87" s="35">
        <v>2500000</v>
      </c>
      <c r="D87" s="35"/>
      <c r="E87" s="35">
        <f>C87+D87</f>
        <v>2500000</v>
      </c>
      <c r="I87" s="11"/>
      <c r="J87" s="80"/>
    </row>
    <row r="88" spans="1:10" s="63" customFormat="1" ht="15">
      <c r="A88" s="77">
        <v>7</v>
      </c>
      <c r="B88" s="41" t="s">
        <v>70</v>
      </c>
      <c r="C88" s="33">
        <f>SUM(C89:C90)</f>
        <v>5025000</v>
      </c>
      <c r="D88" s="33">
        <f>SUM(D89:D90)</f>
        <v>0</v>
      </c>
      <c r="E88" s="33">
        <f>SUM(E89:E90)</f>
        <v>5025000</v>
      </c>
      <c r="G88" s="71"/>
      <c r="H88" s="71"/>
      <c r="I88" s="11"/>
      <c r="J88" s="80"/>
    </row>
    <row r="89" spans="1:10" s="60" customFormat="1" ht="42.75">
      <c r="A89" s="73" t="s">
        <v>71</v>
      </c>
      <c r="B89" s="64" t="s">
        <v>72</v>
      </c>
      <c r="C89" s="35">
        <v>3725000</v>
      </c>
      <c r="D89" s="35"/>
      <c r="E89" s="35">
        <f>C89+D89</f>
        <v>3725000</v>
      </c>
      <c r="G89" s="63"/>
      <c r="H89" s="63"/>
      <c r="I89" s="11"/>
      <c r="J89" s="80"/>
    </row>
    <row r="90" spans="1:10" s="60" customFormat="1" ht="15">
      <c r="A90" s="73" t="s">
        <v>120</v>
      </c>
      <c r="B90" s="64" t="s">
        <v>53</v>
      </c>
      <c r="C90" s="35">
        <v>1300000</v>
      </c>
      <c r="D90" s="35"/>
      <c r="E90" s="35">
        <f>C90+D90</f>
        <v>1300000</v>
      </c>
      <c r="I90" s="11"/>
      <c r="J90" s="80"/>
    </row>
  </sheetData>
  <sheetProtection/>
  <autoFilter ref="A4:J90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9/d la HCJM  nr. 120/2019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2019-10-22T07:29:49Z</cp:lastPrinted>
  <dcterms:created xsi:type="dcterms:W3CDTF">1996-10-14T23:33:28Z</dcterms:created>
  <dcterms:modified xsi:type="dcterms:W3CDTF">2019-11-01T09:51:17Z</dcterms:modified>
  <cp:category/>
  <cp:version/>
  <cp:contentType/>
  <cp:contentStatus/>
</cp:coreProperties>
</file>