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tabRatio="997" activeTab="7"/>
  </bookViews>
  <sheets>
    <sheet name="Deviz" sheetId="1" r:id="rId1"/>
    <sheet name="Nr. 1" sheetId="2" r:id="rId2"/>
    <sheet name="Nr. 2" sheetId="3" r:id="rId3"/>
    <sheet name="Nr. 3" sheetId="4" r:id="rId4"/>
    <sheet name="Nr. 4" sheetId="5" r:id="rId5"/>
    <sheet name="Nr. 5" sheetId="6" r:id="rId6"/>
    <sheet name="Nr. 6" sheetId="7" r:id="rId7"/>
    <sheet name="Nr. 7" sheetId="8" r:id="rId8"/>
    <sheet name="Nr. 8" sheetId="9" r:id="rId9"/>
    <sheet name="Nr. 9" sheetId="10" r:id="rId10"/>
    <sheet name="Nr. 10" sheetId="11" r:id="rId11"/>
    <sheet name="Nr. 11" sheetId="12" r:id="rId12"/>
    <sheet name="Nr. 12" sheetId="13" r:id="rId13"/>
    <sheet name="Nr. 13" sheetId="14" r:id="rId14"/>
    <sheet name="Nr. 14" sheetId="15" r:id="rId15"/>
    <sheet name="Nr. 15" sheetId="16" r:id="rId16"/>
    <sheet name="Nr. 16" sheetId="17" r:id="rId17"/>
    <sheet name="Nr. 17" sheetId="18" r:id="rId18"/>
    <sheet name="Nr. 18" sheetId="19" r:id="rId19"/>
    <sheet name="Nr. 19" sheetId="20" r:id="rId20"/>
    <sheet name="Nr. 20" sheetId="21" r:id="rId21"/>
    <sheet name="Nr. 21" sheetId="22" r:id="rId22"/>
    <sheet name="Nr. 22" sheetId="23" r:id="rId23"/>
    <sheet name="Nr. 23" sheetId="24" r:id="rId24"/>
    <sheet name="Nr. 24" sheetId="25" r:id="rId25"/>
    <sheet name="Nr. 25" sheetId="26" r:id="rId26"/>
    <sheet name="Nr. 26" sheetId="27" r:id="rId27"/>
    <sheet name="Nr. 27" sheetId="28" r:id="rId28"/>
    <sheet name="Nr. 28" sheetId="29" r:id="rId29"/>
    <sheet name="Nr. 29" sheetId="30" r:id="rId30"/>
    <sheet name="Nr. 30" sheetId="31" r:id="rId31"/>
  </sheets>
  <definedNames>
    <definedName name="_xlnm.Print_Titles" localSheetId="0">'Deviz'!$5:$5</definedName>
    <definedName name="_xlnm.Print_Area" localSheetId="21">'Nr. 21'!$A$1:$G$13</definedName>
  </definedNames>
  <calcPr fullCalcOnLoad="1"/>
</workbook>
</file>

<file path=xl/sharedStrings.xml><?xml version="1.0" encoding="utf-8"?>
<sst xmlns="http://schemas.openxmlformats.org/spreadsheetml/2006/main" count="771" uniqueCount="238">
  <si>
    <t>Nr. crt.</t>
  </si>
  <si>
    <t>Denumire</t>
  </si>
  <si>
    <t>UM</t>
  </si>
  <si>
    <t>Cantitate</t>
  </si>
  <si>
    <t>lei/UM</t>
  </si>
  <si>
    <t>Total</t>
  </si>
  <si>
    <t>Inspectie vizuala echipament</t>
  </si>
  <si>
    <t>buc</t>
  </si>
  <si>
    <t>Verificare sistem intindere si reglare benzi</t>
  </si>
  <si>
    <t>Verificare strangere organe de asamblare/fixare</t>
  </si>
  <si>
    <t>Gresare rulmenti</t>
  </si>
  <si>
    <t>Verificare elemente de siguranta</t>
  </si>
  <si>
    <t>Inlocuire ulei transmisie reductoare T150</t>
  </si>
  <si>
    <t>Verificare cablu de alimentare motor</t>
  </si>
  <si>
    <t>Verificare generala si refacere locala strat protectie coroziva</t>
  </si>
  <si>
    <t>ore</t>
  </si>
  <si>
    <t>Punere in functiune utilaj si reglaje generale</t>
  </si>
  <si>
    <t>TOTAL</t>
  </si>
  <si>
    <t>Deviz de intretinere si reparatie</t>
  </si>
  <si>
    <t>Verificare si strangere racleti benzi</t>
  </si>
  <si>
    <t>set</t>
  </si>
  <si>
    <t>litri</t>
  </si>
  <si>
    <t>Verificare butoane STOP pentru posturile de sortare</t>
  </si>
  <si>
    <t>Evacuare apa si curatare canal</t>
  </si>
  <si>
    <t>mc</t>
  </si>
  <si>
    <t>Demontare/montare table protectie canal</t>
  </si>
  <si>
    <t>Inlocuire curea banda transportoare</t>
  </si>
  <si>
    <t>Verificare organe asamblare/fixare</t>
  </si>
  <si>
    <t>Inlocuire rulmenti</t>
  </si>
  <si>
    <t>Inlocuire tambur inferior imersat in apa</t>
  </si>
  <si>
    <t>Inlocuire picioare sustinere imersate in canal</t>
  </si>
  <si>
    <t>Verificare si revizie instalatie de ventilatie</t>
  </si>
  <si>
    <t>Verificare instalatiei de iluminat/prize</t>
  </si>
  <si>
    <t>Verificare instalatiei de climatizare</t>
  </si>
  <si>
    <t>Vopsit elemente oxidate</t>
  </si>
  <si>
    <t>Elemente de siguranta</t>
  </si>
  <si>
    <t>Schimb ulei reductor actionare</t>
  </si>
  <si>
    <t>Verificare si reglare sistem intindere banda transportoare</t>
  </si>
  <si>
    <t>Curatare/vopsire elemente oxidate</t>
  </si>
  <si>
    <t>Gresare sistem lagare, plug presare presa</t>
  </si>
  <si>
    <t>Verificare si reglare senzori</t>
  </si>
  <si>
    <t>Verificare elemente automatizare/tablou comanda</t>
  </si>
  <si>
    <t>Verificare circuite tablou electric vandalizat si inlocuire</t>
  </si>
  <si>
    <t>Aprovizionare cablu si cablare tablou de comanda presa</t>
  </si>
  <si>
    <t>Verificare instalatii hidraulice</t>
  </si>
  <si>
    <t>Inlocuire filtre ulei presa</t>
  </si>
  <si>
    <t>Inlocuire ulei hidraulic presa - H46</t>
  </si>
  <si>
    <t>Inlocuire echipamente/cablaje TABLOU ELECTRIC VANDALIZAT</t>
  </si>
  <si>
    <t>Punere in functiune si testare echipamente</t>
  </si>
  <si>
    <t>Container Rollo 40 mc</t>
  </si>
  <si>
    <t>Verificare si gresare, bolturi, balamale, elemente de fixare</t>
  </si>
  <si>
    <t>Curatare/revopsire zone afectate de rugina</t>
  </si>
  <si>
    <t>Decolmatare/curatare zona capace acces</t>
  </si>
  <si>
    <t>Curatat/revopsit elemente oxidate</t>
  </si>
  <si>
    <t>Curatare filtru coalescenta</t>
  </si>
  <si>
    <t>Verificare nivel in decantorul de namol</t>
  </si>
  <si>
    <t>Inspectie vizuala echipamente</t>
  </si>
  <si>
    <t>Verificare transmisie date</t>
  </si>
  <si>
    <t>Curatat zona celula</t>
  </si>
  <si>
    <t>Verificare continuitate/integritate cablu celule</t>
  </si>
  <si>
    <t>Verificare functionare celule</t>
  </si>
  <si>
    <t>Verificare doza conexiuni/cablu transmisie date</t>
  </si>
  <si>
    <t>Verificare si instalare indicator greutate</t>
  </si>
  <si>
    <t>Verificare si instalare PC, echipamente conexe</t>
  </si>
  <si>
    <t>Achizitie si instalare licenta software</t>
  </si>
  <si>
    <t>Verificare deplasare longitudinala/laterala si reglaj</t>
  </si>
  <si>
    <t>Verificare planeitate platforma</t>
  </si>
  <si>
    <t>Recalibrare metrologica</t>
  </si>
  <si>
    <t>Verificare si calibrare senzori</t>
  </si>
  <si>
    <t>Verificare cuva retinere - namol</t>
  </si>
  <si>
    <t>Curatare si retusare strat vopsea</t>
  </si>
  <si>
    <t>Verificare evacuare ape spalare</t>
  </si>
  <si>
    <t>Verificare duze spalare</t>
  </si>
  <si>
    <t>Verificare pompa spalare cu presiune</t>
  </si>
  <si>
    <t>Verificare tablou electric automatizare</t>
  </si>
  <si>
    <t>Gresare si verificare bolturi, balamale, elemente mobile</t>
  </si>
  <si>
    <t>Schimbare filtru hidraulic principal</t>
  </si>
  <si>
    <t>Schimbare filtru hidraulic secundar</t>
  </si>
  <si>
    <t>Schimbare ulei motor</t>
  </si>
  <si>
    <t>Schimbare filtru ulei motor</t>
  </si>
  <si>
    <t>Reglarea ciocanelor si a arborilor</t>
  </si>
  <si>
    <t>Schimbare ulei angrenaj si suplimentare</t>
  </si>
  <si>
    <t>Schimbare filtru motorina</t>
  </si>
  <si>
    <t>Schimbare filtru aer interior</t>
  </si>
  <si>
    <t>Schimbare filtru aer exterior</t>
  </si>
  <si>
    <t>Inlocuire ulei hidraulic - 400 litri, antrenare</t>
  </si>
  <si>
    <t>Verificare si reglaje general</t>
  </si>
  <si>
    <t>Verificare sisteme de siguranta, protectie</t>
  </si>
  <si>
    <t>Verificare circuite electrice</t>
  </si>
  <si>
    <t>Verificare si reglaj sistem deplasare</t>
  </si>
  <si>
    <t>Verificare furtunuri, elemente hidraulice</t>
  </si>
  <si>
    <t>Inlocuire acumulatori</t>
  </si>
  <si>
    <t>Schimbare filtre ulei hidraulic</t>
  </si>
  <si>
    <t>Schimbare filtru aer motor</t>
  </si>
  <si>
    <t>Schimbare filtru aer cabina</t>
  </si>
  <si>
    <t>Verificare si reglaj intindere senile</t>
  </si>
  <si>
    <t>Inlocuire curele transmisie</t>
  </si>
  <si>
    <t>Verificare comenzi, circuite, automatizare</t>
  </si>
  <si>
    <t>Verificare furtunuri si echipamente hidraulice</t>
  </si>
  <si>
    <t>Verificare tablou comanda/functionare tambur irigare</t>
  </si>
  <si>
    <t>Ciur selectare compost 2500</t>
  </si>
  <si>
    <t>Inlocuire Acumulator</t>
  </si>
  <si>
    <t>Curatare rezervor/filtru combustibil</t>
  </si>
  <si>
    <t>Verificare si centrare sita</t>
  </si>
  <si>
    <t>Verificare, curatare si gresare rulmenti</t>
  </si>
  <si>
    <t>Verificare grilaje, elemente de siguranta</t>
  </si>
  <si>
    <t>Schimb ulei reductoare actionare</t>
  </si>
  <si>
    <t>Verificare si gresare sistem role antrenare sita</t>
  </si>
  <si>
    <t>Revizie generator actionare</t>
  </si>
  <si>
    <t>Verificare circuite electrice, comenzi, butoane</t>
  </si>
  <si>
    <t>Sistem aerare</t>
  </si>
  <si>
    <t>Verificare robineti actionati electric</t>
  </si>
  <si>
    <t>Schimb filtre suflante</t>
  </si>
  <si>
    <t>Schimb ulei suflante aer</t>
  </si>
  <si>
    <t>Achizitie si instalare licente software/scada</t>
  </si>
  <si>
    <t>Punere in functiune si reglaje generale</t>
  </si>
  <si>
    <t xml:space="preserve">Cablu C2XABY 3x150 </t>
  </si>
  <si>
    <t>m</t>
  </si>
  <si>
    <t>Cablu C2XABY 5x4</t>
  </si>
  <si>
    <t>Cablu C2XABY 3x25+16 (incl. paturi, suporti etc)</t>
  </si>
  <si>
    <t>Cablu C2XABY 3x2.5</t>
  </si>
  <si>
    <t>Remedieri lampi (sistem prindere)</t>
  </si>
  <si>
    <t>Capete terminale cablu cu sect 35-150mmp</t>
  </si>
  <si>
    <t>Capete terminale cablu cu sect 2.5-6mmp</t>
  </si>
  <si>
    <t>Incercari cabluri</t>
  </si>
  <si>
    <t>Incercari tablouri</t>
  </si>
  <si>
    <t>Sistem racire autoincarcator</t>
  </si>
  <si>
    <t>Tahografe</t>
  </si>
  <si>
    <t xml:space="preserve">Inlocuire baterii </t>
  </si>
  <si>
    <t xml:space="preserve">buc </t>
  </si>
  <si>
    <t>Inlocuire anvelope</t>
  </si>
  <si>
    <t>Schimb ulei motor</t>
  </si>
  <si>
    <t>l</t>
  </si>
  <si>
    <t>Schimb ulei hidraulic</t>
  </si>
  <si>
    <t>Spargere pardoseala</t>
  </si>
  <si>
    <t>mp</t>
  </si>
  <si>
    <t>Remediere conducta alimentare cu apa menajera</t>
  </si>
  <si>
    <t>pausal</t>
  </si>
  <si>
    <t>Revizii ferestre si usi</t>
  </si>
  <si>
    <t>Remediere paza si acoperis</t>
  </si>
  <si>
    <t>Reparatii pereti cabina</t>
  </si>
  <si>
    <t>Inlocuire cutie jonctiuni</t>
  </si>
  <si>
    <t>Remediere instalatie electrica</t>
  </si>
  <si>
    <t>pausl</t>
  </si>
  <si>
    <t>Impamantare priza pamant</t>
  </si>
  <si>
    <t>Inlocuire cablu de transmisie date</t>
  </si>
  <si>
    <t>ml</t>
  </si>
  <si>
    <t>Remediere pardoseala</t>
  </si>
  <si>
    <t>Reparatii acoperis cladire</t>
  </si>
  <si>
    <t>Inlocuire pichet incendiu</t>
  </si>
  <si>
    <t>Dotari pichet incendiu</t>
  </si>
  <si>
    <t>Remediere pavaj deteriorat</t>
  </si>
  <si>
    <t>Remediere tamplarie</t>
  </si>
  <si>
    <t>Zugraveala interioara</t>
  </si>
  <si>
    <t>Demontare zona acoperis deteriorata</t>
  </si>
  <si>
    <t>Montare acoperis</t>
  </si>
  <si>
    <t>Schela metalica tubulara</t>
  </si>
  <si>
    <t>Remediere trape de fum neetanse</t>
  </si>
  <si>
    <t>Remediere usa sectionala receptie</t>
  </si>
  <si>
    <t>Remediere usa sectionala linia 2 sortare</t>
  </si>
  <si>
    <t>Izolare termica retea alimentare cu apa hidranti</t>
  </si>
  <si>
    <t>Dispozitiv corectie separator magnetic</t>
  </si>
  <si>
    <t>Sistem retentie deseuri la zona de receptie</t>
  </si>
  <si>
    <t>Sistem colectare apa uzata de la sortare</t>
  </si>
  <si>
    <t>Cale rulare containere reziduuri sortare</t>
  </si>
  <si>
    <t>Inlocuire panouri gard</t>
  </si>
  <si>
    <t>Curatire rosturi</t>
  </si>
  <si>
    <t>Etansare rosturi cu mastic bituminos</t>
  </si>
  <si>
    <t>Protectie robinet spalare containere</t>
  </si>
  <si>
    <t>Vopsitorii borduri</t>
  </si>
  <si>
    <t>Punere in functiune prese</t>
  </si>
  <si>
    <t>Denumire utilaj/echipament/remediere</t>
  </si>
  <si>
    <t>Cant.</t>
  </si>
  <si>
    <t>Lei/UM</t>
  </si>
  <si>
    <t>Cântar rutier varianta mixtă metal/beton</t>
  </si>
  <si>
    <t>Instalație de spălare automată APV 20</t>
  </si>
  <si>
    <t>Presă fixă cu sistem de translatare și 3 containere</t>
  </si>
  <si>
    <t>Bandă transportoare 6000 x 1200 mm, 3 Kw - bandă recepție</t>
  </si>
  <si>
    <t>Bandă transportoare 7500 x 1200 mm, 4 Kw - bandă inclinata</t>
  </si>
  <si>
    <t>Bandă transportoare 15000 x 1200 mm, 4 Kw - bandă sortare</t>
  </si>
  <si>
    <t>Bandă transportoare 9000 x 1200 mm - bandă canal, 4 Kw</t>
  </si>
  <si>
    <t>Bandă transportoare 8000 x 1200 mm, 3 Kw - alimentare presă</t>
  </si>
  <si>
    <t>Cabină sortare cu 8 posturi</t>
  </si>
  <si>
    <t>Separator magnetic Overband</t>
  </si>
  <si>
    <t>Presă automată APB 50 cu perforator PET</t>
  </si>
  <si>
    <t>Tablou distribuție hală sortare</t>
  </si>
  <si>
    <t>Container Rollo 30 mc</t>
  </si>
  <si>
    <t>Separator hidrocarburi 250l/s</t>
  </si>
  <si>
    <t>Tocător deșeuri HFG Husmann</t>
  </si>
  <si>
    <t>Utilaj întoarcere brazdă Backhus 7,43 cu sistem de înfășurare</t>
  </si>
  <si>
    <t>Echipamente pe roți</t>
  </si>
  <si>
    <t>SG</t>
  </si>
  <si>
    <t>Instalații electrice</t>
  </si>
  <si>
    <t>Total întreținere și reparații conform ofertă</t>
  </si>
  <si>
    <t>paușal</t>
  </si>
  <si>
    <t>Total remedieri suplimentare</t>
  </si>
  <si>
    <t>Total întreținere și reparații</t>
  </si>
  <si>
    <t>Anexă la Actul adițional nr.4 la contractul nr. 19.100/683/11i/06.09.2018</t>
  </si>
  <si>
    <t>DEVIZ ÎNTREŢINERE Şl REPARAŢII la S.S.C.T. Cristeşti-Vălureni</t>
  </si>
  <si>
    <t>Clădire administrativă Sortare</t>
  </si>
  <si>
    <t xml:space="preserve">Cabină cântar Compostare </t>
  </si>
  <si>
    <t>Cabină cântar Sortare</t>
  </si>
  <si>
    <t>Clădire administrativă Compostare</t>
  </si>
  <si>
    <t xml:space="preserve">Clădire administrativă Sortare </t>
  </si>
  <si>
    <t xml:space="preserve">Hală maturare </t>
  </si>
  <si>
    <t xml:space="preserve">Hală sortare </t>
  </si>
  <si>
    <t>Împrejmuire</t>
  </si>
  <si>
    <t xml:space="preserve">Drumuri și platforme </t>
  </si>
  <si>
    <t>1. Cantar rutier varianta mixta metal/beton 14x3 m - 2 buc, statia de compostare</t>
  </si>
  <si>
    <t>2. Instalatie de spalare automata APV 20 - 1 buc, statia de compostare</t>
  </si>
  <si>
    <t>3. Presa fixa cu sistem de translatare si 3 containere, statia de sortare</t>
  </si>
  <si>
    <t>4. Benzi transportoare pentru deseuri 6000 x 1200 mm - banda receptie, 3 kw - 2 buc, statia de sortare</t>
  </si>
  <si>
    <t>5. Benzi transportoare pentru deseuri 7500 x 1200 mm - banda inclinata, 4 kw - 2 buc, statia de sortare</t>
  </si>
  <si>
    <t>6. Benzi transportoare pentru deseuri 15000 x 1200 mm, banda sortare, 4 kw - 2 buc, statia de sortare</t>
  </si>
  <si>
    <t>7. Benzi transportoare pentru deseuri 6000 x 1200 mm - banda receptie, 4 kw - 2 buc, statia de sortare</t>
  </si>
  <si>
    <t>8. Benzi transportoare pentru deseuri 8000 x 1200 mm, 3 kw - 2 buc, statia de sortare</t>
  </si>
  <si>
    <t>9. Cabina sortare cu 8 posturi - 2 buc, statia de sortare</t>
  </si>
  <si>
    <t>10. Separator magnetic OVERBAND - 2 buc, statia de sortare</t>
  </si>
  <si>
    <t>11. Presa automata APB 50 cu perforator PET - 2 buc, statia de sortare</t>
  </si>
  <si>
    <t>12. Tablou distributie hala sortare, statia de sortare</t>
  </si>
  <si>
    <t>13. Container Rollo 40 mc - 14 buc, statia de sortare</t>
  </si>
  <si>
    <t>14. Container Rollo 30 mc - 5 buc, statia de sortare</t>
  </si>
  <si>
    <t>15. Separator hidrocarburi 250 l/s - 1 buc, statia de sortare</t>
  </si>
  <si>
    <t>16. Tocator deseuri HFG HUSMANN - 1 buc, statia de compostare</t>
  </si>
  <si>
    <t>17. Utilaj intoarcere brazda BACKHUS 7, 43 cu sistem de infasurare brazda - 1 buc, statia de compostare</t>
  </si>
  <si>
    <t>18. Ciur selectare compost 2500 - 1 buc, statia de compostare</t>
  </si>
  <si>
    <t>19. Sistem aerare, statia de compostare</t>
  </si>
  <si>
    <t>20. Echipamente pe roti SSCT Cristesti</t>
  </si>
  <si>
    <t>21. Instalatii electrice hala sortare, statia de sortare</t>
  </si>
  <si>
    <t>22. Cladire administrativa, statia de sortare</t>
  </si>
  <si>
    <t>23. Cabina cantar, statia de compostare</t>
  </si>
  <si>
    <t>24. Cabina cantar, statia de sortare</t>
  </si>
  <si>
    <t>25. Cladire administrativa, statia de compostare</t>
  </si>
  <si>
    <t>26. Cladire administrativa, statia de sortare</t>
  </si>
  <si>
    <t>27. Hala maturare, statia de sortare</t>
  </si>
  <si>
    <t>28. Hala sortare, statia de sortare</t>
  </si>
  <si>
    <t>29. Imprejmuire - Gard interior si protectie zona de receptie hala sortare, statia de sortare</t>
  </si>
  <si>
    <t>30. Drumuri si platforme SSCT Cristesti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</si>
</sst>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_-;\-* #,##0.00_-;_-* &quot;-&quot;??_-;_-@_-"/>
    <numFmt numFmtId="165" formatCode="_-* #,##0.00\ [$lei-418]_-;\-* #,##0.00\ [$lei-418]_-;_-* &quot;-&quot;??\ [$lei-418]_-;_-@_-"/>
    <numFmt numFmtId="166" formatCode="#,##0.00\ &quot;lei&quot;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  <numFmt numFmtId="170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Trebuchet MS"/>
      <family val="2"/>
    </font>
    <font>
      <sz val="11"/>
      <color rgb="FF000000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3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5" fontId="0" fillId="0" borderId="10" xfId="59" applyNumberFormat="1" applyFont="1" applyBorder="1" applyAlignment="1">
      <alignment wrapText="1"/>
    </xf>
    <xf numFmtId="165" fontId="0" fillId="0" borderId="10" xfId="59" applyNumberFormat="1" applyFont="1" applyBorder="1" applyAlignment="1">
      <alignment vertical="center" wrapText="1"/>
    </xf>
    <xf numFmtId="165" fontId="34" fillId="0" borderId="10" xfId="0" applyNumberFormat="1" applyFont="1" applyBorder="1" applyAlignment="1">
      <alignment wrapText="1"/>
    </xf>
    <xf numFmtId="165" fontId="0" fillId="0" borderId="0" xfId="0" applyNumberFormat="1" applyAlignment="1">
      <alignment wrapText="1"/>
    </xf>
    <xf numFmtId="165" fontId="0" fillId="0" borderId="10" xfId="0" applyNumberFormat="1" applyBorder="1" applyAlignment="1">
      <alignment wrapText="1"/>
    </xf>
    <xf numFmtId="165" fontId="0" fillId="0" borderId="10" xfId="0" applyNumberFormat="1" applyBorder="1" applyAlignment="1">
      <alignment vertical="center" wrapText="1"/>
    </xf>
    <xf numFmtId="165" fontId="0" fillId="0" borderId="10" xfId="0" applyNumberFormat="1" applyFont="1" applyBorder="1" applyAlignment="1">
      <alignment vertical="center" wrapText="1"/>
    </xf>
    <xf numFmtId="166" fontId="34" fillId="0" borderId="10" xfId="0" applyNumberFormat="1" applyFont="1" applyBorder="1" applyAlignment="1">
      <alignment wrapText="1"/>
    </xf>
    <xf numFmtId="166" fontId="0" fillId="0" borderId="10" xfId="0" applyNumberFormat="1" applyBorder="1" applyAlignment="1">
      <alignment vertical="center" wrapText="1"/>
    </xf>
    <xf numFmtId="165" fontId="0" fillId="0" borderId="10" xfId="0" applyNumberFormat="1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right" wrapText="1"/>
    </xf>
    <xf numFmtId="0" fontId="37" fillId="0" borderId="17" xfId="0" applyFont="1" applyBorder="1" applyAlignment="1">
      <alignment wrapText="1"/>
    </xf>
    <xf numFmtId="0" fontId="37" fillId="0" borderId="17" xfId="0" applyFont="1" applyBorder="1" applyAlignment="1">
      <alignment horizontal="right" wrapText="1"/>
    </xf>
    <xf numFmtId="8" fontId="37" fillId="0" borderId="17" xfId="0" applyNumberFormat="1" applyFont="1" applyBorder="1" applyAlignment="1">
      <alignment horizontal="right" wrapText="1"/>
    </xf>
    <xf numFmtId="6" fontId="37" fillId="0" borderId="17" xfId="0" applyNumberFormat="1" applyFont="1" applyBorder="1" applyAlignment="1">
      <alignment horizontal="right" wrapText="1"/>
    </xf>
    <xf numFmtId="0" fontId="36" fillId="0" borderId="18" xfId="0" applyFont="1" applyBorder="1" applyAlignment="1">
      <alignment wrapText="1"/>
    </xf>
    <xf numFmtId="0" fontId="36" fillId="0" borderId="19" xfId="0" applyFont="1" applyBorder="1" applyAlignment="1">
      <alignment wrapText="1"/>
    </xf>
    <xf numFmtId="0" fontId="36" fillId="0" borderId="20" xfId="0" applyFont="1" applyBorder="1" applyAlignment="1">
      <alignment wrapText="1"/>
    </xf>
    <xf numFmtId="0" fontId="36" fillId="0" borderId="17" xfId="0" applyFont="1" applyBorder="1" applyAlignment="1">
      <alignment horizontal="right" wrapText="1"/>
    </xf>
    <xf numFmtId="8" fontId="36" fillId="0" borderId="17" xfId="0" applyNumberFormat="1" applyFont="1" applyBorder="1" applyAlignment="1">
      <alignment horizontal="right" wrapText="1"/>
    </xf>
    <xf numFmtId="0" fontId="36" fillId="0" borderId="21" xfId="0" applyFont="1" applyBorder="1" applyAlignment="1">
      <alignment wrapText="1"/>
    </xf>
    <xf numFmtId="0" fontId="36" fillId="0" borderId="15" xfId="0" applyFont="1" applyBorder="1" applyAlignment="1">
      <alignment wrapText="1"/>
    </xf>
    <xf numFmtId="0" fontId="37" fillId="0" borderId="22" xfId="0" applyFont="1" applyBorder="1" applyAlignment="1">
      <alignment wrapText="1"/>
    </xf>
    <xf numFmtId="0" fontId="36" fillId="0" borderId="22" xfId="0" applyFont="1" applyBorder="1" applyAlignment="1">
      <alignment horizontal="right" wrapText="1"/>
    </xf>
    <xf numFmtId="8" fontId="36" fillId="0" borderId="22" xfId="0" applyNumberFormat="1" applyFont="1" applyBorder="1" applyAlignment="1">
      <alignment horizontal="right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38" fillId="0" borderId="22" xfId="0" applyFont="1" applyBorder="1" applyAlignment="1">
      <alignment wrapText="1"/>
    </xf>
    <xf numFmtId="165" fontId="34" fillId="0" borderId="1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zoomScalePageLayoutView="0" workbookViewId="0" topLeftCell="A1">
      <selection activeCell="A5" sqref="A5:IV5"/>
    </sheetView>
  </sheetViews>
  <sheetFormatPr defaultColWidth="64.8515625" defaultRowHeight="15"/>
  <cols>
    <col min="1" max="1" width="9.00390625" style="46" bestFit="1" customWidth="1"/>
    <col min="2" max="2" width="64.00390625" style="46" bestFit="1" customWidth="1"/>
    <col min="3" max="4" width="6.8515625" style="46" bestFit="1" customWidth="1"/>
    <col min="5" max="5" width="15.57421875" style="46" bestFit="1" customWidth="1"/>
    <col min="6" max="6" width="16.7109375" style="46" bestFit="1" customWidth="1"/>
    <col min="7" max="16384" width="64.8515625" style="46" customWidth="1"/>
  </cols>
  <sheetData>
    <row r="1" spans="1:6" ht="16.5">
      <c r="A1" s="45" t="s">
        <v>197</v>
      </c>
      <c r="B1" s="45"/>
      <c r="C1" s="45"/>
      <c r="D1" s="45"/>
      <c r="E1" s="45"/>
      <c r="F1" s="45"/>
    </row>
    <row r="2" spans="1:6" ht="16.5">
      <c r="A2" s="47"/>
      <c r="B2" s="47"/>
      <c r="C2" s="47"/>
      <c r="D2" s="47"/>
      <c r="E2" s="47"/>
      <c r="F2" s="47"/>
    </row>
    <row r="3" spans="1:6" ht="16.5">
      <c r="A3" s="48" t="s">
        <v>198</v>
      </c>
      <c r="B3" s="48"/>
      <c r="C3" s="48"/>
      <c r="D3" s="48"/>
      <c r="E3" s="48"/>
      <c r="F3" s="48"/>
    </row>
    <row r="4" ht="17.25" thickBot="1"/>
    <row r="5" spans="1:6" ht="17.25" thickBot="1">
      <c r="A5" s="28" t="s">
        <v>0</v>
      </c>
      <c r="B5" s="29" t="s">
        <v>171</v>
      </c>
      <c r="C5" s="29" t="s">
        <v>2</v>
      </c>
      <c r="D5" s="29" t="s">
        <v>172</v>
      </c>
      <c r="E5" s="29" t="s">
        <v>173</v>
      </c>
      <c r="F5" s="29" t="s">
        <v>5</v>
      </c>
    </row>
    <row r="6" spans="1:6" ht="17.25" thickBot="1">
      <c r="A6" s="30">
        <v>1</v>
      </c>
      <c r="B6" s="31" t="s">
        <v>174</v>
      </c>
      <c r="C6" s="31" t="s">
        <v>7</v>
      </c>
      <c r="D6" s="32">
        <v>2</v>
      </c>
      <c r="E6" s="33">
        <f>F6/D6</f>
        <v>7445.24</v>
      </c>
      <c r="F6" s="33">
        <v>14890.48</v>
      </c>
    </row>
    <row r="7" spans="1:6" ht="17.25" thickBot="1">
      <c r="A7" s="30">
        <v>2</v>
      </c>
      <c r="B7" s="31" t="s">
        <v>175</v>
      </c>
      <c r="C7" s="31" t="s">
        <v>7</v>
      </c>
      <c r="D7" s="32">
        <v>2</v>
      </c>
      <c r="E7" s="33">
        <f>F7/D7</f>
        <v>500</v>
      </c>
      <c r="F7" s="33">
        <v>1000</v>
      </c>
    </row>
    <row r="8" spans="1:6" ht="17.25" thickBot="1">
      <c r="A8" s="30">
        <v>3</v>
      </c>
      <c r="B8" s="31" t="s">
        <v>176</v>
      </c>
      <c r="C8" s="31" t="s">
        <v>7</v>
      </c>
      <c r="D8" s="32">
        <v>3</v>
      </c>
      <c r="E8" s="33">
        <f aca="true" t="shared" si="0" ref="E8:E26">F8/D8</f>
        <v>666.6666666666666</v>
      </c>
      <c r="F8" s="33">
        <v>2000</v>
      </c>
    </row>
    <row r="9" spans="1:6" ht="17.25" thickBot="1">
      <c r="A9" s="30">
        <v>4</v>
      </c>
      <c r="B9" s="31" t="s">
        <v>177</v>
      </c>
      <c r="C9" s="31" t="s">
        <v>7</v>
      </c>
      <c r="D9" s="32">
        <v>2</v>
      </c>
      <c r="E9" s="33">
        <f t="shared" si="0"/>
        <v>2303.15</v>
      </c>
      <c r="F9" s="33">
        <v>4606.3</v>
      </c>
    </row>
    <row r="10" spans="1:6" ht="17.25" thickBot="1">
      <c r="A10" s="30">
        <v>5</v>
      </c>
      <c r="B10" s="31" t="s">
        <v>178</v>
      </c>
      <c r="C10" s="31" t="s">
        <v>7</v>
      </c>
      <c r="D10" s="32">
        <v>2</v>
      </c>
      <c r="E10" s="33">
        <f t="shared" si="0"/>
        <v>1000</v>
      </c>
      <c r="F10" s="33">
        <v>2000</v>
      </c>
    </row>
    <row r="11" spans="1:6" ht="17.25" thickBot="1">
      <c r="A11" s="30">
        <v>6</v>
      </c>
      <c r="B11" s="31" t="s">
        <v>179</v>
      </c>
      <c r="C11" s="31" t="s">
        <v>7</v>
      </c>
      <c r="D11" s="32">
        <v>2</v>
      </c>
      <c r="E11" s="33">
        <f t="shared" si="0"/>
        <v>606.04</v>
      </c>
      <c r="F11" s="33">
        <v>1212.08</v>
      </c>
    </row>
    <row r="12" spans="1:6" ht="17.25" thickBot="1">
      <c r="A12" s="30">
        <v>7</v>
      </c>
      <c r="B12" s="31" t="s">
        <v>180</v>
      </c>
      <c r="C12" s="31" t="s">
        <v>7</v>
      </c>
      <c r="D12" s="32">
        <v>2</v>
      </c>
      <c r="E12" s="33">
        <f t="shared" si="0"/>
        <v>11508.345</v>
      </c>
      <c r="F12" s="33">
        <v>23016.69</v>
      </c>
    </row>
    <row r="13" spans="1:6" ht="17.25" thickBot="1">
      <c r="A13" s="30">
        <v>8</v>
      </c>
      <c r="B13" s="31" t="s">
        <v>181</v>
      </c>
      <c r="C13" s="31" t="s">
        <v>7</v>
      </c>
      <c r="D13" s="32">
        <v>2</v>
      </c>
      <c r="E13" s="33">
        <f t="shared" si="0"/>
        <v>14618.425</v>
      </c>
      <c r="F13" s="33">
        <v>29236.85</v>
      </c>
    </row>
    <row r="14" spans="1:6" ht="17.25" thickBot="1">
      <c r="A14" s="30">
        <v>9</v>
      </c>
      <c r="B14" s="31" t="s">
        <v>182</v>
      </c>
      <c r="C14" s="31" t="s">
        <v>7</v>
      </c>
      <c r="D14" s="32">
        <v>2</v>
      </c>
      <c r="E14" s="33">
        <f t="shared" si="0"/>
        <v>1972.545</v>
      </c>
      <c r="F14" s="33">
        <v>3945.09</v>
      </c>
    </row>
    <row r="15" spans="1:6" ht="17.25" thickBot="1">
      <c r="A15" s="30">
        <v>10</v>
      </c>
      <c r="B15" s="31" t="s">
        <v>183</v>
      </c>
      <c r="C15" s="31" t="s">
        <v>7</v>
      </c>
      <c r="D15" s="32">
        <v>2</v>
      </c>
      <c r="E15" s="33">
        <f t="shared" si="0"/>
        <v>1362.035</v>
      </c>
      <c r="F15" s="33">
        <v>2724.07</v>
      </c>
    </row>
    <row r="16" spans="1:6" ht="17.25" thickBot="1">
      <c r="A16" s="30">
        <v>11</v>
      </c>
      <c r="B16" s="31" t="s">
        <v>184</v>
      </c>
      <c r="C16" s="31" t="s">
        <v>7</v>
      </c>
      <c r="D16" s="32">
        <v>2</v>
      </c>
      <c r="E16" s="33">
        <f t="shared" si="0"/>
        <v>38644.175</v>
      </c>
      <c r="F16" s="33">
        <v>77288.35</v>
      </c>
    </row>
    <row r="17" spans="1:6" ht="17.25" thickBot="1">
      <c r="A17" s="30">
        <v>12</v>
      </c>
      <c r="B17" s="31" t="s">
        <v>185</v>
      </c>
      <c r="C17" s="31" t="s">
        <v>7</v>
      </c>
      <c r="D17" s="32">
        <v>1</v>
      </c>
      <c r="E17" s="33">
        <f t="shared" si="0"/>
        <v>7032.39</v>
      </c>
      <c r="F17" s="33">
        <v>7032.39</v>
      </c>
    </row>
    <row r="18" spans="1:6" ht="17.25" thickBot="1">
      <c r="A18" s="30">
        <v>13</v>
      </c>
      <c r="B18" s="31" t="s">
        <v>49</v>
      </c>
      <c r="C18" s="31" t="s">
        <v>7</v>
      </c>
      <c r="D18" s="32">
        <v>14</v>
      </c>
      <c r="E18" s="33">
        <f t="shared" si="0"/>
        <v>1044.3607142857143</v>
      </c>
      <c r="F18" s="33">
        <v>14621.05</v>
      </c>
    </row>
    <row r="19" spans="1:6" ht="17.25" thickBot="1">
      <c r="A19" s="30">
        <v>14</v>
      </c>
      <c r="B19" s="31" t="s">
        <v>186</v>
      </c>
      <c r="C19" s="31" t="s">
        <v>7</v>
      </c>
      <c r="D19" s="32">
        <v>5</v>
      </c>
      <c r="E19" s="33">
        <f t="shared" si="0"/>
        <v>643.864</v>
      </c>
      <c r="F19" s="33">
        <v>3219.32</v>
      </c>
    </row>
    <row r="20" spans="1:6" ht="17.25" thickBot="1">
      <c r="A20" s="30">
        <v>15</v>
      </c>
      <c r="B20" s="31" t="s">
        <v>187</v>
      </c>
      <c r="C20" s="31" t="s">
        <v>7</v>
      </c>
      <c r="D20" s="32">
        <v>1</v>
      </c>
      <c r="E20" s="34">
        <f t="shared" si="0"/>
        <v>0</v>
      </c>
      <c r="F20" s="34">
        <v>0</v>
      </c>
    </row>
    <row r="21" spans="1:6" ht="17.25" thickBot="1">
      <c r="A21" s="30">
        <v>16</v>
      </c>
      <c r="B21" s="31" t="s">
        <v>188</v>
      </c>
      <c r="C21" s="31" t="s">
        <v>7</v>
      </c>
      <c r="D21" s="32">
        <v>1</v>
      </c>
      <c r="E21" s="33">
        <f t="shared" si="0"/>
        <v>15414.67</v>
      </c>
      <c r="F21" s="33">
        <v>15414.67</v>
      </c>
    </row>
    <row r="22" spans="1:6" ht="17.25" thickBot="1">
      <c r="A22" s="30">
        <v>17</v>
      </c>
      <c r="B22" s="31" t="s">
        <v>189</v>
      </c>
      <c r="C22" s="31" t="s">
        <v>7</v>
      </c>
      <c r="D22" s="32">
        <v>1</v>
      </c>
      <c r="E22" s="33">
        <f t="shared" si="0"/>
        <v>17184.16</v>
      </c>
      <c r="F22" s="33">
        <v>17184.16</v>
      </c>
    </row>
    <row r="23" spans="1:6" ht="17.25" thickBot="1">
      <c r="A23" s="30">
        <v>18</v>
      </c>
      <c r="B23" s="31" t="s">
        <v>100</v>
      </c>
      <c r="C23" s="31" t="s">
        <v>7</v>
      </c>
      <c r="D23" s="32">
        <v>1</v>
      </c>
      <c r="E23" s="33">
        <f t="shared" si="0"/>
        <v>3400</v>
      </c>
      <c r="F23" s="33">
        <v>3400</v>
      </c>
    </row>
    <row r="24" spans="1:6" ht="17.25" thickBot="1">
      <c r="A24" s="30">
        <v>19</v>
      </c>
      <c r="B24" s="31" t="s">
        <v>110</v>
      </c>
      <c r="C24" s="31" t="s">
        <v>7</v>
      </c>
      <c r="D24" s="32">
        <v>1</v>
      </c>
      <c r="E24" s="33">
        <f t="shared" si="0"/>
        <v>50922.96</v>
      </c>
      <c r="F24" s="33">
        <v>50922.96</v>
      </c>
    </row>
    <row r="25" spans="1:6" ht="17.25" thickBot="1">
      <c r="A25" s="30">
        <v>20</v>
      </c>
      <c r="B25" s="31" t="s">
        <v>190</v>
      </c>
      <c r="C25" s="31" t="s">
        <v>191</v>
      </c>
      <c r="D25" s="32">
        <v>1</v>
      </c>
      <c r="E25" s="33">
        <f t="shared" si="0"/>
        <v>31038.68</v>
      </c>
      <c r="F25" s="33">
        <v>31038.68</v>
      </c>
    </row>
    <row r="26" spans="1:6" ht="17.25" thickBot="1">
      <c r="A26" s="30">
        <v>21</v>
      </c>
      <c r="B26" s="31" t="s">
        <v>192</v>
      </c>
      <c r="C26" s="31" t="s">
        <v>191</v>
      </c>
      <c r="D26" s="32">
        <v>1</v>
      </c>
      <c r="E26" s="33">
        <f t="shared" si="0"/>
        <v>102496.66</v>
      </c>
      <c r="F26" s="33">
        <v>102496.66</v>
      </c>
    </row>
    <row r="27" spans="1:6" ht="17.25" thickBot="1">
      <c r="A27" s="35" t="s">
        <v>193</v>
      </c>
      <c r="B27" s="36"/>
      <c r="C27" s="36"/>
      <c r="D27" s="37"/>
      <c r="E27" s="38"/>
      <c r="F27" s="39">
        <f>SUM(F6:F26)</f>
        <v>407249.80000000005</v>
      </c>
    </row>
    <row r="28" spans="1:6" ht="17.25" thickBot="1">
      <c r="A28" s="30">
        <v>22</v>
      </c>
      <c r="B28" s="31" t="s">
        <v>199</v>
      </c>
      <c r="C28" s="31" t="s">
        <v>7</v>
      </c>
      <c r="D28" s="32">
        <v>1</v>
      </c>
      <c r="E28" s="33">
        <f>F28/D28</f>
        <v>7760</v>
      </c>
      <c r="F28" s="33">
        <v>7760</v>
      </c>
    </row>
    <row r="29" spans="1:6" ht="17.25" thickBot="1">
      <c r="A29" s="30">
        <v>23</v>
      </c>
      <c r="B29" s="31" t="s">
        <v>200</v>
      </c>
      <c r="C29" s="31" t="s">
        <v>7</v>
      </c>
      <c r="D29" s="32">
        <v>1</v>
      </c>
      <c r="E29" s="33">
        <f aca="true" t="shared" si="1" ref="E29:E36">F29/D29</f>
        <v>7510</v>
      </c>
      <c r="F29" s="33">
        <v>7510</v>
      </c>
    </row>
    <row r="30" spans="1:6" ht="17.25" thickBot="1">
      <c r="A30" s="30">
        <v>24</v>
      </c>
      <c r="B30" s="31" t="s">
        <v>201</v>
      </c>
      <c r="C30" s="31" t="s">
        <v>7</v>
      </c>
      <c r="D30" s="32">
        <v>1</v>
      </c>
      <c r="E30" s="33">
        <f t="shared" si="1"/>
        <v>1380</v>
      </c>
      <c r="F30" s="33">
        <v>1380</v>
      </c>
    </row>
    <row r="31" spans="1:6" ht="17.25" thickBot="1">
      <c r="A31" s="30">
        <v>25</v>
      </c>
      <c r="B31" s="31" t="s">
        <v>202</v>
      </c>
      <c r="C31" s="31" t="s">
        <v>7</v>
      </c>
      <c r="D31" s="32">
        <v>1</v>
      </c>
      <c r="E31" s="33">
        <f t="shared" si="1"/>
        <v>22840</v>
      </c>
      <c r="F31" s="33">
        <v>22840</v>
      </c>
    </row>
    <row r="32" spans="1:6" ht="17.25" thickBot="1">
      <c r="A32" s="30">
        <v>26</v>
      </c>
      <c r="B32" s="31" t="s">
        <v>203</v>
      </c>
      <c r="C32" s="31" t="s">
        <v>7</v>
      </c>
      <c r="D32" s="32">
        <v>1</v>
      </c>
      <c r="E32" s="33">
        <f t="shared" si="1"/>
        <v>17300</v>
      </c>
      <c r="F32" s="33">
        <v>17300</v>
      </c>
    </row>
    <row r="33" spans="1:6" ht="17.25" thickBot="1">
      <c r="A33" s="30">
        <v>27</v>
      </c>
      <c r="B33" s="31" t="s">
        <v>204</v>
      </c>
      <c r="C33" s="31" t="s">
        <v>7</v>
      </c>
      <c r="D33" s="32">
        <v>1</v>
      </c>
      <c r="E33" s="33">
        <f t="shared" si="1"/>
        <v>38344</v>
      </c>
      <c r="F33" s="33">
        <v>38344</v>
      </c>
    </row>
    <row r="34" spans="1:6" ht="17.25" thickBot="1">
      <c r="A34" s="30">
        <v>28</v>
      </c>
      <c r="B34" s="31" t="s">
        <v>205</v>
      </c>
      <c r="C34" s="31" t="s">
        <v>7</v>
      </c>
      <c r="D34" s="32">
        <v>1</v>
      </c>
      <c r="E34" s="33">
        <f t="shared" si="1"/>
        <v>49712</v>
      </c>
      <c r="F34" s="33">
        <v>49712</v>
      </c>
    </row>
    <row r="35" spans="1:6" ht="17.25" thickBot="1">
      <c r="A35" s="30">
        <v>29</v>
      </c>
      <c r="B35" s="31" t="s">
        <v>206</v>
      </c>
      <c r="C35" s="31" t="s">
        <v>194</v>
      </c>
      <c r="D35" s="32">
        <v>1</v>
      </c>
      <c r="E35" s="33">
        <f t="shared" si="1"/>
        <v>557.2</v>
      </c>
      <c r="F35" s="33">
        <v>557.2</v>
      </c>
    </row>
    <row r="36" spans="1:6" ht="17.25" thickBot="1">
      <c r="A36" s="30">
        <v>30</v>
      </c>
      <c r="B36" s="31" t="s">
        <v>207</v>
      </c>
      <c r="C36" s="31" t="s">
        <v>194</v>
      </c>
      <c r="D36" s="32">
        <v>1</v>
      </c>
      <c r="E36" s="33">
        <f t="shared" si="1"/>
        <v>28347</v>
      </c>
      <c r="F36" s="33">
        <v>28347</v>
      </c>
    </row>
    <row r="37" spans="1:6" ht="17.25" thickBot="1">
      <c r="A37" s="40" t="s">
        <v>195</v>
      </c>
      <c r="B37" s="41"/>
      <c r="C37" s="42"/>
      <c r="D37" s="42"/>
      <c r="E37" s="43"/>
      <c r="F37" s="44">
        <f>SUM(F28:F36)</f>
        <v>173750.2</v>
      </c>
    </row>
    <row r="38" spans="1:6" ht="17.25" thickBot="1">
      <c r="A38" s="40" t="s">
        <v>196</v>
      </c>
      <c r="B38" s="41"/>
      <c r="C38" s="49"/>
      <c r="D38" s="49"/>
      <c r="E38" s="49"/>
      <c r="F38" s="44">
        <f>F27+F37</f>
        <v>581000</v>
      </c>
    </row>
  </sheetData>
  <sheetProtection/>
  <mergeCells count="5">
    <mergeCell ref="A27:D27"/>
    <mergeCell ref="A37:B37"/>
    <mergeCell ref="A38:B38"/>
    <mergeCell ref="A1:F1"/>
    <mergeCell ref="A3:F3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0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43.8515625" style="1" customWidth="1"/>
    <col min="4" max="4" width="4.28125" style="1" bestFit="1" customWidth="1"/>
    <col min="5" max="5" width="13.8515625" style="1" customWidth="1"/>
    <col min="6" max="6" width="19.140625" style="1" customWidth="1"/>
    <col min="7" max="7" width="15.8515625" style="1" customWidth="1"/>
    <col min="8" max="8" width="9.140625" style="1" customWidth="1"/>
    <col min="9" max="9" width="9.7109375" style="1" bestFit="1" customWidth="1"/>
    <col min="10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4" t="s">
        <v>216</v>
      </c>
      <c r="C2" s="24"/>
      <c r="D2" s="24"/>
      <c r="E2" s="24"/>
      <c r="F2" s="24"/>
      <c r="G2" s="24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3">
        <v>1</v>
      </c>
      <c r="C4" s="2" t="s">
        <v>31</v>
      </c>
      <c r="D4" s="2" t="s">
        <v>7</v>
      </c>
      <c r="E4" s="2">
        <v>2</v>
      </c>
      <c r="F4" s="18">
        <v>550</v>
      </c>
      <c r="G4" s="18">
        <f>F4*E4</f>
        <v>1100</v>
      </c>
    </row>
    <row r="5" spans="2:7" ht="15">
      <c r="B5" s="3">
        <v>2</v>
      </c>
      <c r="C5" s="2" t="s">
        <v>32</v>
      </c>
      <c r="D5" s="2" t="s">
        <v>7</v>
      </c>
      <c r="E5" s="2">
        <v>2</v>
      </c>
      <c r="F5" s="18">
        <v>472.5450000000001</v>
      </c>
      <c r="G5" s="18">
        <f>F5*E5</f>
        <v>945.0900000000001</v>
      </c>
    </row>
    <row r="6" spans="2:7" ht="15">
      <c r="B6" s="3">
        <v>3</v>
      </c>
      <c r="C6" s="2" t="s">
        <v>33</v>
      </c>
      <c r="D6" s="2" t="s">
        <v>7</v>
      </c>
      <c r="E6" s="2">
        <v>2</v>
      </c>
      <c r="F6" s="18">
        <v>800</v>
      </c>
      <c r="G6" s="18">
        <f>F6*E6</f>
        <v>1600</v>
      </c>
    </row>
    <row r="7" spans="2:7" ht="15">
      <c r="B7" s="3">
        <v>4</v>
      </c>
      <c r="C7" s="2" t="s">
        <v>34</v>
      </c>
      <c r="D7" s="2" t="s">
        <v>15</v>
      </c>
      <c r="E7" s="2">
        <v>10</v>
      </c>
      <c r="F7" s="18">
        <v>30</v>
      </c>
      <c r="G7" s="18">
        <f>F7*E7</f>
        <v>300</v>
      </c>
    </row>
    <row r="8" spans="2:7" ht="15">
      <c r="B8" s="24" t="s">
        <v>17</v>
      </c>
      <c r="C8" s="24"/>
      <c r="D8" s="24"/>
      <c r="E8" s="24"/>
      <c r="F8" s="24"/>
      <c r="G8" s="16">
        <f>SUM(G4:G7)</f>
        <v>3945.09</v>
      </c>
    </row>
    <row r="9" ht="15">
      <c r="I9" s="17"/>
    </row>
    <row r="10" spans="4:9" ht="15">
      <c r="D10" s="11"/>
      <c r="E10" s="11"/>
      <c r="F10" s="11"/>
      <c r="G10" s="11"/>
      <c r="I10" s="17"/>
    </row>
  </sheetData>
  <sheetProtection/>
  <mergeCells count="3">
    <mergeCell ref="B8:F8"/>
    <mergeCell ref="B2:G2"/>
    <mergeCell ref="B1:G1"/>
  </mergeCells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13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57.57421875" style="1" customWidth="1"/>
    <col min="4" max="4" width="4.28125" style="1" bestFit="1" customWidth="1"/>
    <col min="5" max="5" width="9.140625" style="1" customWidth="1"/>
    <col min="6" max="6" width="18.00390625" style="1" customWidth="1"/>
    <col min="7" max="7" width="17.421875" style="1" customWidth="1"/>
    <col min="8" max="8" width="9.140625" style="1" customWidth="1"/>
    <col min="9" max="9" width="9.7109375" style="1" bestFit="1" customWidth="1"/>
    <col min="10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5" t="s">
        <v>217</v>
      </c>
      <c r="C2" s="26"/>
      <c r="D2" s="26"/>
      <c r="E2" s="26"/>
      <c r="F2" s="26"/>
      <c r="G2" s="27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3">
        <v>1</v>
      </c>
      <c r="C4" s="2" t="s">
        <v>27</v>
      </c>
      <c r="D4" s="2" t="s">
        <v>7</v>
      </c>
      <c r="E4" s="2">
        <v>2</v>
      </c>
      <c r="F4" s="18">
        <v>280</v>
      </c>
      <c r="G4" s="18">
        <f aca="true" t="shared" si="0" ref="G4:G10">F4*E4</f>
        <v>560</v>
      </c>
    </row>
    <row r="5" spans="2:7" ht="15">
      <c r="B5" s="3">
        <v>2</v>
      </c>
      <c r="C5" s="2" t="s">
        <v>10</v>
      </c>
      <c r="D5" s="2" t="s">
        <v>7</v>
      </c>
      <c r="E5" s="2">
        <v>8</v>
      </c>
      <c r="F5" s="18">
        <v>40</v>
      </c>
      <c r="G5" s="18">
        <f t="shared" si="0"/>
        <v>320</v>
      </c>
    </row>
    <row r="6" spans="2:7" ht="15">
      <c r="B6" s="3">
        <v>3</v>
      </c>
      <c r="C6" s="2" t="s">
        <v>35</v>
      </c>
      <c r="D6" s="2" t="s">
        <v>7</v>
      </c>
      <c r="E6" s="2">
        <v>2</v>
      </c>
      <c r="F6" s="18">
        <v>180</v>
      </c>
      <c r="G6" s="18">
        <f t="shared" si="0"/>
        <v>360</v>
      </c>
    </row>
    <row r="7" spans="2:7" ht="15">
      <c r="B7" s="3">
        <v>4</v>
      </c>
      <c r="C7" s="2" t="s">
        <v>36</v>
      </c>
      <c r="D7" s="2" t="s">
        <v>21</v>
      </c>
      <c r="E7" s="2">
        <v>6</v>
      </c>
      <c r="F7" s="18">
        <v>80</v>
      </c>
      <c r="G7" s="18">
        <f t="shared" si="0"/>
        <v>480</v>
      </c>
    </row>
    <row r="8" spans="2:7" ht="15">
      <c r="B8" s="3">
        <v>5</v>
      </c>
      <c r="C8" s="2" t="s">
        <v>37</v>
      </c>
      <c r="D8" s="2" t="s">
        <v>7</v>
      </c>
      <c r="E8" s="2">
        <v>2</v>
      </c>
      <c r="F8" s="18">
        <v>160</v>
      </c>
      <c r="G8" s="18">
        <f t="shared" si="0"/>
        <v>320</v>
      </c>
    </row>
    <row r="9" spans="2:7" ht="15">
      <c r="B9" s="3">
        <v>6</v>
      </c>
      <c r="C9" s="2" t="s">
        <v>38</v>
      </c>
      <c r="D9" s="2" t="s">
        <v>15</v>
      </c>
      <c r="E9" s="2">
        <v>4</v>
      </c>
      <c r="F9" s="18">
        <v>46.01750000000004</v>
      </c>
      <c r="G9" s="18">
        <f t="shared" si="0"/>
        <v>184.07000000000016</v>
      </c>
    </row>
    <row r="10" spans="2:7" ht="15">
      <c r="B10" s="3">
        <v>7</v>
      </c>
      <c r="C10" s="2" t="s">
        <v>16</v>
      </c>
      <c r="D10" s="2" t="s">
        <v>7</v>
      </c>
      <c r="E10" s="2">
        <v>2</v>
      </c>
      <c r="F10" s="18">
        <v>250</v>
      </c>
      <c r="G10" s="18">
        <f t="shared" si="0"/>
        <v>500</v>
      </c>
    </row>
    <row r="11" spans="2:7" ht="15">
      <c r="B11" s="24" t="s">
        <v>17</v>
      </c>
      <c r="C11" s="24"/>
      <c r="D11" s="24"/>
      <c r="E11" s="24"/>
      <c r="F11" s="24"/>
      <c r="G11" s="16">
        <f>SUM(G4:G10)</f>
        <v>2724.07</v>
      </c>
    </row>
    <row r="12" ht="15">
      <c r="I12" s="17"/>
    </row>
    <row r="13" spans="4:9" ht="15">
      <c r="D13" s="11"/>
      <c r="E13" s="11"/>
      <c r="G13" s="11"/>
      <c r="I13" s="17"/>
    </row>
  </sheetData>
  <sheetProtection/>
  <mergeCells count="3">
    <mergeCell ref="B11:F11"/>
    <mergeCell ref="B2:G2"/>
    <mergeCell ref="B1:G1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13.421875" style="1" bestFit="1" customWidth="1"/>
    <col min="2" max="2" width="62.421875" style="1" customWidth="1"/>
    <col min="3" max="3" width="4.28125" style="1" bestFit="1" customWidth="1"/>
    <col min="4" max="4" width="9.140625" style="1" customWidth="1"/>
    <col min="5" max="5" width="19.8515625" style="1" customWidth="1"/>
    <col min="6" max="6" width="17.8515625" style="1" customWidth="1"/>
    <col min="7" max="7" width="9.140625" style="1" customWidth="1"/>
    <col min="8" max="8" width="9.7109375" style="1" bestFit="1" customWidth="1"/>
    <col min="9" max="16384" width="9.140625" style="1" customWidth="1"/>
  </cols>
  <sheetData>
    <row r="1" spans="1:6" ht="15">
      <c r="A1" s="24" t="s">
        <v>18</v>
      </c>
      <c r="B1" s="24"/>
      <c r="C1" s="24"/>
      <c r="D1" s="24"/>
      <c r="E1" s="24"/>
      <c r="F1" s="24"/>
    </row>
    <row r="2" spans="1:6" ht="15">
      <c r="A2" s="25" t="s">
        <v>218</v>
      </c>
      <c r="B2" s="26"/>
      <c r="C2" s="26"/>
      <c r="D2" s="26"/>
      <c r="E2" s="26"/>
      <c r="F2" s="27"/>
    </row>
    <row r="3" spans="1:6" ht="1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3">
        <v>1</v>
      </c>
      <c r="B4" s="2" t="s">
        <v>39</v>
      </c>
      <c r="C4" s="2" t="s">
        <v>7</v>
      </c>
      <c r="D4" s="2">
        <v>2</v>
      </c>
      <c r="E4" s="18">
        <v>684.1750000000029</v>
      </c>
      <c r="F4" s="18">
        <f>E4*D4</f>
        <v>1368.3500000000058</v>
      </c>
    </row>
    <row r="5" spans="1:6" ht="15">
      <c r="A5" s="3">
        <v>2</v>
      </c>
      <c r="B5" s="2" t="s">
        <v>40</v>
      </c>
      <c r="C5" s="2" t="s">
        <v>7</v>
      </c>
      <c r="D5" s="2">
        <v>24</v>
      </c>
      <c r="E5" s="18">
        <v>40</v>
      </c>
      <c r="F5" s="18">
        <f aca="true" t="shared" si="0" ref="F5:F13">E5*D5</f>
        <v>960</v>
      </c>
    </row>
    <row r="6" spans="1:6" ht="15">
      <c r="A6" s="3">
        <v>3</v>
      </c>
      <c r="B6" s="2" t="s">
        <v>11</v>
      </c>
      <c r="C6" s="2" t="s">
        <v>7</v>
      </c>
      <c r="D6" s="2">
        <v>2</v>
      </c>
      <c r="E6" s="18">
        <v>200</v>
      </c>
      <c r="F6" s="18">
        <f t="shared" si="0"/>
        <v>400</v>
      </c>
    </row>
    <row r="7" spans="1:6" ht="15">
      <c r="A7" s="3">
        <v>4</v>
      </c>
      <c r="B7" s="2" t="s">
        <v>41</v>
      </c>
      <c r="C7" s="2" t="s">
        <v>7</v>
      </c>
      <c r="D7" s="2">
        <v>2</v>
      </c>
      <c r="E7" s="18">
        <v>3500</v>
      </c>
      <c r="F7" s="18">
        <f t="shared" si="0"/>
        <v>7000</v>
      </c>
    </row>
    <row r="8" spans="1:6" ht="15">
      <c r="A8" s="3">
        <v>5</v>
      </c>
      <c r="B8" s="2" t="s">
        <v>42</v>
      </c>
      <c r="C8" s="2" t="s">
        <v>7</v>
      </c>
      <c r="D8" s="2">
        <v>2</v>
      </c>
      <c r="E8" s="18">
        <v>3500</v>
      </c>
      <c r="F8" s="18">
        <f t="shared" si="0"/>
        <v>7000</v>
      </c>
    </row>
    <row r="9" spans="1:6" ht="15">
      <c r="A9" s="3">
        <v>6</v>
      </c>
      <c r="B9" s="2" t="s">
        <v>43</v>
      </c>
      <c r="C9" s="2" t="s">
        <v>7</v>
      </c>
      <c r="D9" s="2">
        <v>2</v>
      </c>
      <c r="E9" s="18">
        <v>19000</v>
      </c>
      <c r="F9" s="18">
        <f t="shared" si="0"/>
        <v>38000</v>
      </c>
    </row>
    <row r="10" spans="1:6" ht="15">
      <c r="A10" s="3">
        <v>7</v>
      </c>
      <c r="B10" s="2" t="s">
        <v>44</v>
      </c>
      <c r="C10" s="2" t="s">
        <v>20</v>
      </c>
      <c r="D10" s="2">
        <v>2</v>
      </c>
      <c r="E10" s="18">
        <v>800</v>
      </c>
      <c r="F10" s="18">
        <f t="shared" si="0"/>
        <v>1600</v>
      </c>
    </row>
    <row r="11" spans="1:6" ht="15">
      <c r="A11" s="3">
        <v>8</v>
      </c>
      <c r="B11" s="2" t="s">
        <v>45</v>
      </c>
      <c r="C11" s="2" t="s">
        <v>7</v>
      </c>
      <c r="D11" s="2">
        <v>4</v>
      </c>
      <c r="E11" s="18">
        <v>240</v>
      </c>
      <c r="F11" s="18">
        <f t="shared" si="0"/>
        <v>960</v>
      </c>
    </row>
    <row r="12" spans="1:6" ht="15">
      <c r="A12" s="3">
        <v>9</v>
      </c>
      <c r="B12" s="2" t="s">
        <v>46</v>
      </c>
      <c r="C12" s="2" t="s">
        <v>21</v>
      </c>
      <c r="D12" s="2">
        <v>700</v>
      </c>
      <c r="E12" s="18">
        <v>20</v>
      </c>
      <c r="F12" s="18">
        <f t="shared" si="0"/>
        <v>14000</v>
      </c>
    </row>
    <row r="13" spans="1:6" ht="15">
      <c r="A13" s="3">
        <v>10</v>
      </c>
      <c r="B13" s="2" t="s">
        <v>16</v>
      </c>
      <c r="C13" s="2" t="s">
        <v>7</v>
      </c>
      <c r="D13" s="2">
        <v>2</v>
      </c>
      <c r="E13" s="18">
        <v>3000</v>
      </c>
      <c r="F13" s="18">
        <f t="shared" si="0"/>
        <v>6000</v>
      </c>
    </row>
    <row r="14" spans="1:6" ht="15">
      <c r="A14" s="24" t="s">
        <v>17</v>
      </c>
      <c r="B14" s="24"/>
      <c r="C14" s="24"/>
      <c r="D14" s="24"/>
      <c r="E14" s="24"/>
      <c r="F14" s="16">
        <f>SUM(F4:F13)</f>
        <v>77288.35</v>
      </c>
    </row>
    <row r="15" ht="15">
      <c r="H15" s="17"/>
    </row>
    <row r="16" spans="3:8" ht="15">
      <c r="C16" s="11"/>
      <c r="D16" s="11"/>
      <c r="E16" s="11"/>
      <c r="F16" s="11"/>
      <c r="H16" s="17"/>
    </row>
    <row r="17" ht="15">
      <c r="H17" s="17"/>
    </row>
  </sheetData>
  <sheetProtection/>
  <mergeCells count="3">
    <mergeCell ref="A14:E14"/>
    <mergeCell ref="A2:F2"/>
    <mergeCell ref="A1:F1"/>
  </mergeCell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8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60.140625" style="1" customWidth="1"/>
    <col min="4" max="4" width="9.140625" style="1" customWidth="1"/>
    <col min="5" max="5" width="12.8515625" style="1" customWidth="1"/>
    <col min="6" max="6" width="12.00390625" style="1" customWidth="1"/>
    <col min="7" max="7" width="13.281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5" t="s">
        <v>219</v>
      </c>
      <c r="C2" s="26"/>
      <c r="D2" s="26"/>
      <c r="E2" s="26"/>
      <c r="F2" s="26"/>
      <c r="G2" s="27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5">
        <v>1</v>
      </c>
      <c r="C4" s="6" t="s">
        <v>47</v>
      </c>
      <c r="D4" s="6" t="s">
        <v>7</v>
      </c>
      <c r="E4" s="6">
        <v>1</v>
      </c>
      <c r="F4" s="19">
        <v>5800</v>
      </c>
      <c r="G4" s="19">
        <f>F4*E4</f>
        <v>5800</v>
      </c>
    </row>
    <row r="5" spans="2:7" ht="15">
      <c r="B5" s="5">
        <v>2</v>
      </c>
      <c r="C5" s="6" t="s">
        <v>48</v>
      </c>
      <c r="D5" s="6" t="s">
        <v>7</v>
      </c>
      <c r="E5" s="6">
        <v>1</v>
      </c>
      <c r="F5" s="19">
        <v>1232.3900000000003</v>
      </c>
      <c r="G5" s="19">
        <f>F5*E5</f>
        <v>1232.3900000000003</v>
      </c>
    </row>
    <row r="6" spans="2:7" ht="15">
      <c r="B6" s="24" t="s">
        <v>17</v>
      </c>
      <c r="C6" s="24"/>
      <c r="D6" s="24"/>
      <c r="E6" s="24"/>
      <c r="F6" s="24"/>
      <c r="G6" s="16">
        <f>SUM(G4:G5)</f>
        <v>7032.39</v>
      </c>
    </row>
    <row r="7" ht="15">
      <c r="I7" s="17"/>
    </row>
    <row r="8" spans="4:9" ht="15">
      <c r="D8" s="11"/>
      <c r="E8" s="11"/>
      <c r="F8" s="11"/>
      <c r="G8" s="11"/>
      <c r="I8" s="17"/>
    </row>
  </sheetData>
  <sheetProtection/>
  <mergeCells count="3">
    <mergeCell ref="B6:F6"/>
    <mergeCell ref="B2:G2"/>
    <mergeCell ref="B1:G1"/>
  </mergeCells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9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56.8515625" style="1" customWidth="1"/>
    <col min="4" max="4" width="4.28125" style="1" bestFit="1" customWidth="1"/>
    <col min="5" max="5" width="11.00390625" style="1" customWidth="1"/>
    <col min="6" max="6" width="12.8515625" style="1" customWidth="1"/>
    <col min="7" max="7" width="12.7109375" style="1" bestFit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5" t="s">
        <v>220</v>
      </c>
      <c r="C2" s="26"/>
      <c r="D2" s="26"/>
      <c r="E2" s="26"/>
      <c r="F2" s="26"/>
      <c r="G2" s="27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5">
        <v>1</v>
      </c>
      <c r="C4" s="6" t="s">
        <v>50</v>
      </c>
      <c r="D4" s="6" t="s">
        <v>20</v>
      </c>
      <c r="E4" s="6">
        <v>14</v>
      </c>
      <c r="F4" s="19">
        <v>924.3607142857143</v>
      </c>
      <c r="G4" s="19">
        <f>F4*E4</f>
        <v>12941.05</v>
      </c>
    </row>
    <row r="5" spans="2:7" ht="15">
      <c r="B5" s="5">
        <v>2</v>
      </c>
      <c r="C5" s="6" t="s">
        <v>51</v>
      </c>
      <c r="D5" s="6" t="s">
        <v>15</v>
      </c>
      <c r="E5" s="6">
        <v>42</v>
      </c>
      <c r="F5" s="19">
        <v>40</v>
      </c>
      <c r="G5" s="19">
        <f>F5*E5</f>
        <v>1680</v>
      </c>
    </row>
    <row r="6" spans="2:7" ht="15">
      <c r="B6" s="24" t="s">
        <v>17</v>
      </c>
      <c r="C6" s="24"/>
      <c r="D6" s="24"/>
      <c r="E6" s="24"/>
      <c r="F6" s="24"/>
      <c r="G6" s="16">
        <f>SUM(G4:G5)</f>
        <v>14621.05</v>
      </c>
    </row>
    <row r="7" ht="15">
      <c r="I7" s="17"/>
    </row>
    <row r="8" spans="4:9" ht="15">
      <c r="D8" s="11"/>
      <c r="E8" s="11"/>
      <c r="F8" s="11"/>
      <c r="G8" s="11"/>
      <c r="I8" s="17"/>
    </row>
    <row r="9" ht="15">
      <c r="I9" s="17"/>
    </row>
  </sheetData>
  <sheetProtection/>
  <mergeCells count="3">
    <mergeCell ref="B6:F6"/>
    <mergeCell ref="B2:G2"/>
    <mergeCell ref="B1:G1"/>
  </mergeCells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9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56.00390625" style="1" customWidth="1"/>
    <col min="4" max="4" width="4.28125" style="1" bestFit="1" customWidth="1"/>
    <col min="5" max="5" width="9.140625" style="1" customWidth="1"/>
    <col min="6" max="6" width="12.140625" style="1" customWidth="1"/>
    <col min="7" max="7" width="14.7109375" style="1" customWidth="1"/>
    <col min="8" max="8" width="9.140625" style="1" customWidth="1"/>
    <col min="9" max="9" width="9.8515625" style="1" bestFit="1" customWidth="1"/>
    <col min="10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5" t="s">
        <v>221</v>
      </c>
      <c r="C2" s="26"/>
      <c r="D2" s="26"/>
      <c r="E2" s="26"/>
      <c r="F2" s="26"/>
      <c r="G2" s="27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5">
        <v>1</v>
      </c>
      <c r="C4" s="6" t="s">
        <v>50</v>
      </c>
      <c r="D4" s="6" t="s">
        <v>20</v>
      </c>
      <c r="E4" s="6">
        <v>5</v>
      </c>
      <c r="F4" s="22">
        <v>563.864</v>
      </c>
      <c r="G4" s="22">
        <f>F4*E4</f>
        <v>2819.32</v>
      </c>
    </row>
    <row r="5" spans="2:7" ht="15">
      <c r="B5" s="5">
        <v>2</v>
      </c>
      <c r="C5" s="6" t="s">
        <v>51</v>
      </c>
      <c r="D5" s="6" t="s">
        <v>15</v>
      </c>
      <c r="E5" s="6">
        <v>10</v>
      </c>
      <c r="F5" s="22">
        <v>40</v>
      </c>
      <c r="G5" s="22">
        <f>F5*E5</f>
        <v>400</v>
      </c>
    </row>
    <row r="6" spans="2:7" ht="15">
      <c r="B6" s="24" t="s">
        <v>17</v>
      </c>
      <c r="C6" s="24"/>
      <c r="D6" s="24"/>
      <c r="E6" s="24"/>
      <c r="F6" s="24"/>
      <c r="G6" s="16">
        <f>SUM(G4:G5)</f>
        <v>3219.32</v>
      </c>
    </row>
    <row r="7" ht="15">
      <c r="I7" s="17"/>
    </row>
    <row r="8" spans="4:9" ht="15">
      <c r="D8" s="11"/>
      <c r="E8" s="11"/>
      <c r="F8" s="11"/>
      <c r="G8" s="11"/>
      <c r="I8" s="17"/>
    </row>
    <row r="9" ht="15">
      <c r="I9" s="17"/>
    </row>
  </sheetData>
  <sheetProtection/>
  <mergeCells count="3">
    <mergeCell ref="B6:F6"/>
    <mergeCell ref="B2:G2"/>
    <mergeCell ref="B1:G1"/>
  </mergeCells>
  <printOptions/>
  <pageMargins left="0.7" right="0.7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8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39.140625" style="1" customWidth="1"/>
    <col min="4" max="4" width="4.28125" style="1" bestFit="1" customWidth="1"/>
    <col min="5" max="5" width="9.140625" style="1" customWidth="1"/>
    <col min="6" max="7" width="13.140625" style="1" customWidth="1"/>
    <col min="8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5" t="s">
        <v>222</v>
      </c>
      <c r="C2" s="26"/>
      <c r="D2" s="26"/>
      <c r="E2" s="26"/>
      <c r="F2" s="26"/>
      <c r="G2" s="27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10">
        <v>1</v>
      </c>
      <c r="C4" s="9" t="s">
        <v>52</v>
      </c>
      <c r="D4" s="9" t="s">
        <v>7</v>
      </c>
      <c r="E4" s="9"/>
      <c r="F4" s="20"/>
      <c r="G4" s="20"/>
    </row>
    <row r="5" spans="2:7" ht="15">
      <c r="B5" s="10">
        <v>2</v>
      </c>
      <c r="C5" s="9" t="s">
        <v>53</v>
      </c>
      <c r="D5" s="9" t="s">
        <v>15</v>
      </c>
      <c r="E5" s="9"/>
      <c r="F5" s="20"/>
      <c r="G5" s="20"/>
    </row>
    <row r="6" spans="2:7" ht="15">
      <c r="B6" s="10">
        <v>3</v>
      </c>
      <c r="C6" s="9" t="s">
        <v>54</v>
      </c>
      <c r="D6" s="9" t="s">
        <v>15</v>
      </c>
      <c r="E6" s="9"/>
      <c r="F6" s="20"/>
      <c r="G6" s="20"/>
    </row>
    <row r="7" spans="2:7" ht="15">
      <c r="B7" s="10">
        <v>4</v>
      </c>
      <c r="C7" s="9" t="s">
        <v>55</v>
      </c>
      <c r="D7" s="9" t="s">
        <v>7</v>
      </c>
      <c r="E7" s="9"/>
      <c r="F7" s="20"/>
      <c r="G7" s="20"/>
    </row>
    <row r="8" spans="2:7" ht="15">
      <c r="B8" s="24" t="s">
        <v>17</v>
      </c>
      <c r="C8" s="24"/>
      <c r="D8" s="24"/>
      <c r="E8" s="24"/>
      <c r="F8" s="24"/>
      <c r="G8" s="21">
        <v>0</v>
      </c>
    </row>
  </sheetData>
  <sheetProtection/>
  <mergeCells count="3">
    <mergeCell ref="B8:F8"/>
    <mergeCell ref="B2:G2"/>
    <mergeCell ref="B1:G1"/>
  </mergeCells>
  <printOptions/>
  <pageMargins left="0.7" right="0.7" top="0.75" bottom="0.75" header="0.3" footer="0.3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59.7109375" style="1" customWidth="1"/>
    <col min="4" max="5" width="9.140625" style="1" customWidth="1"/>
    <col min="6" max="6" width="11.28125" style="1" bestFit="1" customWidth="1"/>
    <col min="7" max="7" width="12.7109375" style="1" bestFit="1" customWidth="1"/>
    <col min="8" max="8" width="9.140625" style="1" customWidth="1"/>
    <col min="9" max="9" width="11.421875" style="1" bestFit="1" customWidth="1"/>
    <col min="10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5" t="s">
        <v>223</v>
      </c>
      <c r="C2" s="26"/>
      <c r="D2" s="26"/>
      <c r="E2" s="26"/>
      <c r="F2" s="26"/>
      <c r="G2" s="27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8">
        <v>1</v>
      </c>
      <c r="C4" s="7" t="s">
        <v>75</v>
      </c>
      <c r="D4" s="7" t="s">
        <v>15</v>
      </c>
      <c r="E4" s="7">
        <v>1</v>
      </c>
      <c r="F4" s="23">
        <v>30</v>
      </c>
      <c r="G4" s="23">
        <f>F4*E4</f>
        <v>30</v>
      </c>
    </row>
    <row r="5" spans="2:7" ht="15">
      <c r="B5" s="8">
        <v>2</v>
      </c>
      <c r="C5" s="7" t="s">
        <v>76</v>
      </c>
      <c r="D5" s="7" t="s">
        <v>7</v>
      </c>
      <c r="E5" s="7">
        <v>1</v>
      </c>
      <c r="F5" s="23">
        <v>300</v>
      </c>
      <c r="G5" s="23">
        <f aca="true" t="shared" si="0" ref="G5:G22">F5*E5</f>
        <v>300</v>
      </c>
    </row>
    <row r="6" spans="2:7" ht="15">
      <c r="B6" s="8">
        <v>3</v>
      </c>
      <c r="C6" s="7" t="s">
        <v>77</v>
      </c>
      <c r="D6" s="7" t="s">
        <v>7</v>
      </c>
      <c r="E6" s="7">
        <v>1</v>
      </c>
      <c r="F6" s="23">
        <v>350</v>
      </c>
      <c r="G6" s="23">
        <f t="shared" si="0"/>
        <v>350</v>
      </c>
    </row>
    <row r="7" spans="2:7" ht="15">
      <c r="B7" s="8">
        <v>4</v>
      </c>
      <c r="C7" s="7" t="s">
        <v>78</v>
      </c>
      <c r="D7" s="7" t="s">
        <v>21</v>
      </c>
      <c r="E7" s="7">
        <v>40</v>
      </c>
      <c r="F7" s="23">
        <v>80</v>
      </c>
      <c r="G7" s="23">
        <f t="shared" si="0"/>
        <v>3200</v>
      </c>
    </row>
    <row r="8" spans="2:7" ht="15">
      <c r="B8" s="8">
        <v>5</v>
      </c>
      <c r="C8" s="7" t="s">
        <v>79</v>
      </c>
      <c r="D8" s="7" t="s">
        <v>7</v>
      </c>
      <c r="E8" s="7">
        <v>1</v>
      </c>
      <c r="F8" s="23">
        <v>250</v>
      </c>
      <c r="G8" s="23">
        <f t="shared" si="0"/>
        <v>250</v>
      </c>
    </row>
    <row r="9" spans="2:7" ht="15">
      <c r="B9" s="8">
        <v>6</v>
      </c>
      <c r="C9" s="7" t="s">
        <v>80</v>
      </c>
      <c r="D9" s="7" t="s">
        <v>20</v>
      </c>
      <c r="E9" s="7">
        <v>1</v>
      </c>
      <c r="F9" s="23">
        <v>450</v>
      </c>
      <c r="G9" s="23">
        <f t="shared" si="0"/>
        <v>450</v>
      </c>
    </row>
    <row r="10" spans="2:7" ht="15">
      <c r="B10" s="8">
        <v>7</v>
      </c>
      <c r="C10" s="7" t="s">
        <v>81</v>
      </c>
      <c r="D10" s="7" t="s">
        <v>7</v>
      </c>
      <c r="E10" s="7">
        <v>1</v>
      </c>
      <c r="F10" s="23">
        <v>100</v>
      </c>
      <c r="G10" s="23">
        <f t="shared" si="0"/>
        <v>100</v>
      </c>
    </row>
    <row r="11" spans="2:7" ht="15">
      <c r="B11" s="8">
        <v>8</v>
      </c>
      <c r="C11" s="7" t="s">
        <v>82</v>
      </c>
      <c r="D11" s="7" t="s">
        <v>7</v>
      </c>
      <c r="E11" s="7">
        <v>1</v>
      </c>
      <c r="F11" s="23">
        <v>100</v>
      </c>
      <c r="G11" s="23">
        <f t="shared" si="0"/>
        <v>100</v>
      </c>
    </row>
    <row r="12" spans="2:7" ht="15">
      <c r="B12" s="8">
        <v>9</v>
      </c>
      <c r="C12" s="7" t="s">
        <v>83</v>
      </c>
      <c r="D12" s="7" t="s">
        <v>7</v>
      </c>
      <c r="E12" s="7">
        <v>1</v>
      </c>
      <c r="F12" s="23">
        <v>100</v>
      </c>
      <c r="G12" s="23">
        <f t="shared" si="0"/>
        <v>100</v>
      </c>
    </row>
    <row r="13" spans="2:7" ht="15">
      <c r="B13" s="8">
        <v>10</v>
      </c>
      <c r="C13" s="7" t="s">
        <v>84</v>
      </c>
      <c r="D13" s="7" t="s">
        <v>7</v>
      </c>
      <c r="E13" s="7">
        <v>1</v>
      </c>
      <c r="F13" s="23">
        <v>100</v>
      </c>
      <c r="G13" s="23">
        <f t="shared" si="0"/>
        <v>100</v>
      </c>
    </row>
    <row r="14" spans="2:7" ht="15">
      <c r="B14" s="8">
        <v>11</v>
      </c>
      <c r="C14" s="7" t="s">
        <v>85</v>
      </c>
      <c r="D14" s="7" t="s">
        <v>21</v>
      </c>
      <c r="E14" s="7">
        <v>400</v>
      </c>
      <c r="F14" s="23">
        <v>20</v>
      </c>
      <c r="G14" s="23">
        <f t="shared" si="0"/>
        <v>8000</v>
      </c>
    </row>
    <row r="15" spans="2:7" ht="15">
      <c r="B15" s="8">
        <v>12</v>
      </c>
      <c r="C15" s="7" t="s">
        <v>86</v>
      </c>
      <c r="D15" s="7" t="s">
        <v>7</v>
      </c>
      <c r="E15" s="7">
        <v>1</v>
      </c>
      <c r="F15" s="23">
        <v>100</v>
      </c>
      <c r="G15" s="23">
        <f t="shared" si="0"/>
        <v>100</v>
      </c>
    </row>
    <row r="16" spans="2:7" ht="15">
      <c r="B16" s="8">
        <v>13</v>
      </c>
      <c r="C16" s="7" t="s">
        <v>87</v>
      </c>
      <c r="D16" s="7" t="s">
        <v>7</v>
      </c>
      <c r="E16" s="7">
        <v>1</v>
      </c>
      <c r="F16" s="23">
        <v>350</v>
      </c>
      <c r="G16" s="23">
        <f t="shared" si="0"/>
        <v>350</v>
      </c>
    </row>
    <row r="17" spans="2:7" ht="15">
      <c r="B17" s="8">
        <v>14</v>
      </c>
      <c r="C17" s="7" t="s">
        <v>88</v>
      </c>
      <c r="D17" s="7" t="s">
        <v>7</v>
      </c>
      <c r="E17" s="7">
        <v>1</v>
      </c>
      <c r="F17" s="23">
        <v>500</v>
      </c>
      <c r="G17" s="23">
        <f t="shared" si="0"/>
        <v>500</v>
      </c>
    </row>
    <row r="18" spans="2:7" ht="15">
      <c r="B18" s="8">
        <v>15</v>
      </c>
      <c r="C18" s="7" t="s">
        <v>89</v>
      </c>
      <c r="D18" s="7" t="s">
        <v>7</v>
      </c>
      <c r="E18" s="7">
        <v>1</v>
      </c>
      <c r="F18" s="23">
        <v>200</v>
      </c>
      <c r="G18" s="23">
        <f t="shared" si="0"/>
        <v>200</v>
      </c>
    </row>
    <row r="19" spans="2:7" ht="15">
      <c r="B19" s="8">
        <v>16</v>
      </c>
      <c r="C19" s="7" t="s">
        <v>90</v>
      </c>
      <c r="D19" s="7" t="s">
        <v>7</v>
      </c>
      <c r="E19" s="7">
        <v>1</v>
      </c>
      <c r="F19" s="23">
        <v>109.67</v>
      </c>
      <c r="G19" s="23">
        <f t="shared" si="0"/>
        <v>109.67</v>
      </c>
    </row>
    <row r="20" spans="2:7" ht="15">
      <c r="B20" s="8">
        <v>17</v>
      </c>
      <c r="C20" s="7" t="s">
        <v>41</v>
      </c>
      <c r="D20" s="7" t="s">
        <v>7</v>
      </c>
      <c r="E20" s="7">
        <v>1</v>
      </c>
      <c r="F20" s="23">
        <v>250</v>
      </c>
      <c r="G20" s="23">
        <f t="shared" si="0"/>
        <v>250</v>
      </c>
    </row>
    <row r="21" spans="2:7" ht="15">
      <c r="B21" s="8">
        <v>18</v>
      </c>
      <c r="C21" s="7" t="s">
        <v>91</v>
      </c>
      <c r="D21" s="7" t="s">
        <v>7</v>
      </c>
      <c r="E21" s="7">
        <v>1</v>
      </c>
      <c r="F21" s="23">
        <v>825</v>
      </c>
      <c r="G21" s="23">
        <f t="shared" si="0"/>
        <v>825</v>
      </c>
    </row>
    <row r="22" spans="2:7" ht="15">
      <c r="B22" s="8">
        <v>19</v>
      </c>
      <c r="C22" s="7" t="s">
        <v>16</v>
      </c>
      <c r="D22" s="7" t="s">
        <v>7</v>
      </c>
      <c r="E22" s="7">
        <v>1</v>
      </c>
      <c r="F22" s="23">
        <v>100</v>
      </c>
      <c r="G22" s="23">
        <f t="shared" si="0"/>
        <v>100</v>
      </c>
    </row>
    <row r="23" spans="2:7" ht="15">
      <c r="B23" s="24" t="s">
        <v>17</v>
      </c>
      <c r="C23" s="24"/>
      <c r="D23" s="24"/>
      <c r="E23" s="24"/>
      <c r="F23" s="24"/>
      <c r="G23" s="16">
        <f>SUM(G4:G22)</f>
        <v>15414.67</v>
      </c>
    </row>
    <row r="24" ht="15">
      <c r="I24" s="17"/>
    </row>
    <row r="25" spans="4:7" ht="15">
      <c r="D25" s="11"/>
      <c r="E25" s="11"/>
      <c r="F25" s="11"/>
      <c r="G25" s="11"/>
    </row>
  </sheetData>
  <sheetProtection/>
  <mergeCells count="3">
    <mergeCell ref="B23:F23"/>
    <mergeCell ref="B1:G1"/>
    <mergeCell ref="B2:G2"/>
  </mergeCells>
  <printOptions/>
  <pageMargins left="0.7" right="0.7" top="0.75" bottom="0.75" header="0.3" footer="0.3"/>
  <pageSetup fitToHeight="0" fitToWidth="1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59.7109375" style="1" customWidth="1"/>
    <col min="4" max="5" width="9.140625" style="1" customWidth="1"/>
    <col min="6" max="6" width="11.7109375" style="1" bestFit="1" customWidth="1"/>
    <col min="7" max="7" width="12.7109375" style="1" bestFit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5" t="s">
        <v>224</v>
      </c>
      <c r="C2" s="26"/>
      <c r="D2" s="26"/>
      <c r="E2" s="26"/>
      <c r="F2" s="26"/>
      <c r="G2" s="27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8">
        <v>1</v>
      </c>
      <c r="C4" s="7" t="s">
        <v>75</v>
      </c>
      <c r="D4" s="7" t="s">
        <v>15</v>
      </c>
      <c r="E4" s="7">
        <v>7</v>
      </c>
      <c r="F4" s="23">
        <v>40</v>
      </c>
      <c r="G4" s="23">
        <f>F4*E4</f>
        <v>280</v>
      </c>
    </row>
    <row r="5" spans="2:7" ht="15">
      <c r="B5" s="8">
        <v>2</v>
      </c>
      <c r="C5" s="7" t="s">
        <v>92</v>
      </c>
      <c r="D5" s="7" t="s">
        <v>7</v>
      </c>
      <c r="E5" s="7">
        <v>3</v>
      </c>
      <c r="F5" s="23">
        <v>250</v>
      </c>
      <c r="G5" s="23">
        <f aca="true" t="shared" si="0" ref="G5:G18">F5*E5</f>
        <v>750</v>
      </c>
    </row>
    <row r="6" spans="2:7" ht="15">
      <c r="B6" s="8">
        <v>3</v>
      </c>
      <c r="C6" s="7" t="s">
        <v>78</v>
      </c>
      <c r="D6" s="7" t="s">
        <v>21</v>
      </c>
      <c r="E6" s="7">
        <v>35</v>
      </c>
      <c r="F6" s="23">
        <v>90</v>
      </c>
      <c r="G6" s="23">
        <f t="shared" si="0"/>
        <v>3150</v>
      </c>
    </row>
    <row r="7" spans="2:7" ht="15">
      <c r="B7" s="8">
        <v>4</v>
      </c>
      <c r="C7" s="7" t="s">
        <v>79</v>
      </c>
      <c r="D7" s="7" t="s">
        <v>7</v>
      </c>
      <c r="E7" s="7">
        <v>1</v>
      </c>
      <c r="F7" s="23">
        <v>700</v>
      </c>
      <c r="G7" s="23">
        <f t="shared" si="0"/>
        <v>700</v>
      </c>
    </row>
    <row r="8" spans="2:7" ht="15">
      <c r="B8" s="8">
        <v>5</v>
      </c>
      <c r="C8" s="7" t="s">
        <v>82</v>
      </c>
      <c r="D8" s="7" t="s">
        <v>7</v>
      </c>
      <c r="E8" s="7">
        <v>1</v>
      </c>
      <c r="F8" s="23">
        <v>370</v>
      </c>
      <c r="G8" s="23">
        <f t="shared" si="0"/>
        <v>370</v>
      </c>
    </row>
    <row r="9" spans="2:7" ht="15">
      <c r="B9" s="8">
        <v>6</v>
      </c>
      <c r="C9" s="7" t="s">
        <v>93</v>
      </c>
      <c r="D9" s="7" t="s">
        <v>7</v>
      </c>
      <c r="E9" s="7">
        <v>1</v>
      </c>
      <c r="F9" s="23">
        <v>800</v>
      </c>
      <c r="G9" s="23">
        <f t="shared" si="0"/>
        <v>800</v>
      </c>
    </row>
    <row r="10" spans="2:7" ht="15">
      <c r="B10" s="8">
        <v>7</v>
      </c>
      <c r="C10" s="7" t="s">
        <v>94</v>
      </c>
      <c r="D10" s="7" t="s">
        <v>7</v>
      </c>
      <c r="E10" s="7">
        <v>1</v>
      </c>
      <c r="F10" s="23">
        <v>2500</v>
      </c>
      <c r="G10" s="23">
        <f t="shared" si="0"/>
        <v>2500</v>
      </c>
    </row>
    <row r="11" spans="2:7" ht="15">
      <c r="B11" s="8">
        <v>8</v>
      </c>
      <c r="C11" s="7" t="s">
        <v>95</v>
      </c>
      <c r="D11" s="7" t="s">
        <v>20</v>
      </c>
      <c r="E11" s="7">
        <v>1</v>
      </c>
      <c r="F11" s="23">
        <v>800</v>
      </c>
      <c r="G11" s="23">
        <f t="shared" si="0"/>
        <v>800</v>
      </c>
    </row>
    <row r="12" spans="2:7" ht="15">
      <c r="B12" s="8">
        <v>9</v>
      </c>
      <c r="C12" s="7" t="s">
        <v>96</v>
      </c>
      <c r="D12" s="7" t="s">
        <v>7</v>
      </c>
      <c r="E12" s="7">
        <v>3</v>
      </c>
      <c r="F12" s="23">
        <v>400</v>
      </c>
      <c r="G12" s="23">
        <f t="shared" si="0"/>
        <v>1200</v>
      </c>
    </row>
    <row r="13" spans="2:7" ht="15">
      <c r="B13" s="8">
        <v>10</v>
      </c>
      <c r="C13" s="7" t="s">
        <v>87</v>
      </c>
      <c r="D13" s="7" t="s">
        <v>7</v>
      </c>
      <c r="E13" s="7">
        <v>1</v>
      </c>
      <c r="F13" s="23">
        <v>700</v>
      </c>
      <c r="G13" s="23">
        <f t="shared" si="0"/>
        <v>700</v>
      </c>
    </row>
    <row r="14" spans="2:7" ht="15">
      <c r="B14" s="8">
        <v>11</v>
      </c>
      <c r="C14" s="7" t="s">
        <v>97</v>
      </c>
      <c r="D14" s="7" t="s">
        <v>7</v>
      </c>
      <c r="E14" s="7">
        <v>1</v>
      </c>
      <c r="F14" s="23">
        <v>1000</v>
      </c>
      <c r="G14" s="23">
        <f t="shared" si="0"/>
        <v>1000</v>
      </c>
    </row>
    <row r="15" spans="2:7" ht="15">
      <c r="B15" s="8">
        <v>12</v>
      </c>
      <c r="C15" s="7" t="s">
        <v>98</v>
      </c>
      <c r="D15" s="7" t="s">
        <v>7</v>
      </c>
      <c r="E15" s="7">
        <v>1</v>
      </c>
      <c r="F15" s="23">
        <v>1000</v>
      </c>
      <c r="G15" s="23">
        <f t="shared" si="0"/>
        <v>1000</v>
      </c>
    </row>
    <row r="16" spans="2:7" ht="15">
      <c r="B16" s="8">
        <v>13</v>
      </c>
      <c r="C16" s="7" t="s">
        <v>99</v>
      </c>
      <c r="D16" s="7" t="s">
        <v>7</v>
      </c>
      <c r="E16" s="7">
        <v>1</v>
      </c>
      <c r="F16" s="23">
        <v>1000</v>
      </c>
      <c r="G16" s="23">
        <f t="shared" si="0"/>
        <v>1000</v>
      </c>
    </row>
    <row r="17" spans="2:7" ht="15">
      <c r="B17" s="8">
        <v>14</v>
      </c>
      <c r="C17" s="7" t="s">
        <v>91</v>
      </c>
      <c r="D17" s="7" t="s">
        <v>7</v>
      </c>
      <c r="E17" s="7">
        <v>2</v>
      </c>
      <c r="F17" s="23">
        <v>820</v>
      </c>
      <c r="G17" s="23">
        <f t="shared" si="0"/>
        <v>1640</v>
      </c>
    </row>
    <row r="18" spans="2:7" ht="15">
      <c r="B18" s="8">
        <v>15</v>
      </c>
      <c r="C18" s="7" t="s">
        <v>16</v>
      </c>
      <c r="D18" s="7" t="s">
        <v>7</v>
      </c>
      <c r="E18" s="7">
        <v>1</v>
      </c>
      <c r="F18" s="23">
        <v>1294.1599999999999</v>
      </c>
      <c r="G18" s="23">
        <f t="shared" si="0"/>
        <v>1294.1599999999999</v>
      </c>
    </row>
    <row r="19" spans="2:7" ht="15">
      <c r="B19" s="24" t="s">
        <v>17</v>
      </c>
      <c r="C19" s="24"/>
      <c r="D19" s="24"/>
      <c r="E19" s="24"/>
      <c r="F19" s="24"/>
      <c r="G19" s="16">
        <f>SUM(G4:G18)</f>
        <v>17184.16</v>
      </c>
    </row>
    <row r="20" ht="15">
      <c r="I20" s="17"/>
    </row>
    <row r="21" spans="4:9" ht="15">
      <c r="D21" s="11"/>
      <c r="E21" s="11"/>
      <c r="F21" s="11"/>
      <c r="G21" s="11"/>
      <c r="I21" s="17"/>
    </row>
  </sheetData>
  <sheetProtection/>
  <mergeCells count="3">
    <mergeCell ref="B19:F19"/>
    <mergeCell ref="B1:G1"/>
    <mergeCell ref="B2:G2"/>
  </mergeCells>
  <printOptions/>
  <pageMargins left="0.7" right="0.7" top="0.75" bottom="0.75" header="0.3" footer="0.3"/>
  <pageSetup fitToHeight="0" fitToWidth="1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8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48.8515625" style="1" customWidth="1"/>
    <col min="4" max="5" width="9.140625" style="1" customWidth="1"/>
    <col min="6" max="6" width="13.140625" style="1" customWidth="1"/>
    <col min="7" max="7" width="11.7109375" style="1" bestFit="1" customWidth="1"/>
    <col min="8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5" t="s">
        <v>225</v>
      </c>
      <c r="C2" s="26"/>
      <c r="D2" s="26"/>
      <c r="E2" s="26"/>
      <c r="F2" s="26"/>
      <c r="G2" s="27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8">
        <v>1</v>
      </c>
      <c r="C4" s="7" t="s">
        <v>56</v>
      </c>
      <c r="D4" s="7" t="s">
        <v>7</v>
      </c>
      <c r="E4" s="7">
        <v>1</v>
      </c>
      <c r="F4" s="23">
        <v>50</v>
      </c>
      <c r="G4" s="23">
        <f>F4*E4</f>
        <v>50</v>
      </c>
    </row>
    <row r="5" spans="2:7" ht="15">
      <c r="B5" s="8">
        <v>2</v>
      </c>
      <c r="C5" s="7" t="s">
        <v>101</v>
      </c>
      <c r="D5" s="7" t="s">
        <v>7</v>
      </c>
      <c r="E5" s="7">
        <v>1</v>
      </c>
      <c r="F5" s="23">
        <v>450</v>
      </c>
      <c r="G5" s="23">
        <f aca="true" t="shared" si="0" ref="G5:G15">F5*E5</f>
        <v>450</v>
      </c>
    </row>
    <row r="6" spans="2:7" ht="15">
      <c r="B6" s="8">
        <v>3</v>
      </c>
      <c r="C6" s="7" t="s">
        <v>102</v>
      </c>
      <c r="D6" s="7" t="s">
        <v>7</v>
      </c>
      <c r="E6" s="7">
        <v>1</v>
      </c>
      <c r="F6" s="23">
        <v>300</v>
      </c>
      <c r="G6" s="23">
        <f t="shared" si="0"/>
        <v>300</v>
      </c>
    </row>
    <row r="7" spans="2:7" ht="15">
      <c r="B7" s="8">
        <v>4</v>
      </c>
      <c r="C7" s="7" t="s">
        <v>103</v>
      </c>
      <c r="D7" s="7" t="s">
        <v>15</v>
      </c>
      <c r="E7" s="7">
        <v>3</v>
      </c>
      <c r="F7" s="23">
        <v>60</v>
      </c>
      <c r="G7" s="23">
        <f t="shared" si="0"/>
        <v>180</v>
      </c>
    </row>
    <row r="8" spans="2:7" ht="15">
      <c r="B8" s="8">
        <v>5</v>
      </c>
      <c r="C8" s="7" t="s">
        <v>8</v>
      </c>
      <c r="D8" s="7" t="s">
        <v>15</v>
      </c>
      <c r="E8" s="7">
        <v>3</v>
      </c>
      <c r="F8" s="23">
        <v>60</v>
      </c>
      <c r="G8" s="23">
        <f t="shared" si="0"/>
        <v>180</v>
      </c>
    </row>
    <row r="9" spans="2:7" ht="15">
      <c r="B9" s="8">
        <v>6</v>
      </c>
      <c r="C9" s="7" t="s">
        <v>27</v>
      </c>
      <c r="D9" s="7" t="s">
        <v>15</v>
      </c>
      <c r="E9" s="7">
        <v>3</v>
      </c>
      <c r="F9" s="23">
        <v>60</v>
      </c>
      <c r="G9" s="23">
        <f t="shared" si="0"/>
        <v>180</v>
      </c>
    </row>
    <row r="10" spans="2:7" ht="15">
      <c r="B10" s="8">
        <v>7</v>
      </c>
      <c r="C10" s="7" t="s">
        <v>104</v>
      </c>
      <c r="D10" s="7" t="s">
        <v>7</v>
      </c>
      <c r="E10" s="7">
        <v>12</v>
      </c>
      <c r="F10" s="23">
        <v>40</v>
      </c>
      <c r="G10" s="23">
        <f t="shared" si="0"/>
        <v>480</v>
      </c>
    </row>
    <row r="11" spans="2:7" ht="15">
      <c r="B11" s="8">
        <v>8</v>
      </c>
      <c r="C11" s="7" t="s">
        <v>105</v>
      </c>
      <c r="D11" s="7" t="s">
        <v>20</v>
      </c>
      <c r="E11" s="7">
        <v>1</v>
      </c>
      <c r="F11" s="23">
        <v>120</v>
      </c>
      <c r="G11" s="23">
        <f t="shared" si="0"/>
        <v>120</v>
      </c>
    </row>
    <row r="12" spans="2:7" ht="15">
      <c r="B12" s="8">
        <v>9</v>
      </c>
      <c r="C12" s="7" t="s">
        <v>106</v>
      </c>
      <c r="D12" s="7" t="s">
        <v>21</v>
      </c>
      <c r="E12" s="7">
        <v>5</v>
      </c>
      <c r="F12" s="23">
        <v>80</v>
      </c>
      <c r="G12" s="23">
        <f t="shared" si="0"/>
        <v>400</v>
      </c>
    </row>
    <row r="13" spans="2:7" ht="15">
      <c r="B13" s="8">
        <v>10</v>
      </c>
      <c r="C13" s="7" t="s">
        <v>107</v>
      </c>
      <c r="D13" s="7" t="s">
        <v>15</v>
      </c>
      <c r="E13" s="7">
        <v>2</v>
      </c>
      <c r="F13" s="23">
        <v>40</v>
      </c>
      <c r="G13" s="23">
        <f t="shared" si="0"/>
        <v>80</v>
      </c>
    </row>
    <row r="14" spans="2:7" ht="15">
      <c r="B14" s="8">
        <v>11</v>
      </c>
      <c r="C14" s="7" t="s">
        <v>108</v>
      </c>
      <c r="D14" s="7" t="s">
        <v>7</v>
      </c>
      <c r="E14" s="7">
        <v>1</v>
      </c>
      <c r="F14" s="23">
        <v>480</v>
      </c>
      <c r="G14" s="23">
        <f t="shared" si="0"/>
        <v>480</v>
      </c>
    </row>
    <row r="15" spans="2:7" ht="15">
      <c r="B15" s="8">
        <v>12</v>
      </c>
      <c r="C15" s="7" t="s">
        <v>109</v>
      </c>
      <c r="D15" s="7" t="s">
        <v>20</v>
      </c>
      <c r="E15" s="7">
        <v>1</v>
      </c>
      <c r="F15" s="23">
        <v>500</v>
      </c>
      <c r="G15" s="23">
        <f t="shared" si="0"/>
        <v>500</v>
      </c>
    </row>
    <row r="16" spans="2:7" ht="15">
      <c r="B16" s="24" t="s">
        <v>17</v>
      </c>
      <c r="C16" s="24"/>
      <c r="D16" s="24"/>
      <c r="E16" s="24"/>
      <c r="F16" s="24"/>
      <c r="G16" s="16">
        <f>SUM(G4:G15)</f>
        <v>3400</v>
      </c>
    </row>
    <row r="18" spans="4:7" ht="15">
      <c r="D18" s="11"/>
      <c r="E18" s="11"/>
      <c r="F18" s="11"/>
      <c r="G18" s="11"/>
    </row>
  </sheetData>
  <sheetProtection/>
  <mergeCells count="3">
    <mergeCell ref="B16:F16"/>
    <mergeCell ref="B1:G1"/>
    <mergeCell ref="B2:G2"/>
  </mergeCells>
  <printOptions/>
  <pageMargins left="0.7" right="0.7" top="0.75" bottom="0.75" header="0.3" footer="0.3"/>
  <pageSetup fitToHeight="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9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55.7109375" style="1" customWidth="1"/>
    <col min="4" max="4" width="4.28125" style="1" bestFit="1" customWidth="1"/>
    <col min="5" max="5" width="9.140625" style="1" customWidth="1"/>
    <col min="6" max="6" width="12.00390625" style="1" customWidth="1"/>
    <col min="7" max="7" width="12.7109375" style="1" bestFit="1" customWidth="1"/>
    <col min="8" max="16384" width="9.140625" style="1" customWidth="1"/>
  </cols>
  <sheetData>
    <row r="1" spans="2:7" ht="15" customHeight="1">
      <c r="B1" s="25" t="s">
        <v>18</v>
      </c>
      <c r="C1" s="26"/>
      <c r="D1" s="26"/>
      <c r="E1" s="26"/>
      <c r="F1" s="26"/>
      <c r="G1" s="27"/>
    </row>
    <row r="2" spans="2:7" ht="15">
      <c r="B2" s="25" t="s">
        <v>208</v>
      </c>
      <c r="C2" s="26"/>
      <c r="D2" s="26"/>
      <c r="E2" s="26"/>
      <c r="F2" s="26"/>
      <c r="G2" s="27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10">
        <v>1</v>
      </c>
      <c r="C4" s="7" t="s">
        <v>56</v>
      </c>
      <c r="D4" s="7" t="s">
        <v>7</v>
      </c>
      <c r="E4" s="7">
        <v>2</v>
      </c>
      <c r="F4" s="14">
        <v>100</v>
      </c>
      <c r="G4" s="14">
        <f>F4*E4</f>
        <v>200</v>
      </c>
    </row>
    <row r="5" spans="2:7" ht="15">
      <c r="B5" s="10">
        <v>2</v>
      </c>
      <c r="C5" s="7" t="s">
        <v>57</v>
      </c>
      <c r="D5" s="7" t="s">
        <v>7</v>
      </c>
      <c r="E5" s="7">
        <v>2</v>
      </c>
      <c r="F5" s="14">
        <v>100</v>
      </c>
      <c r="G5" s="14">
        <f aca="true" t="shared" si="0" ref="G5:G16">F5*E5</f>
        <v>200</v>
      </c>
    </row>
    <row r="6" spans="2:7" ht="15">
      <c r="B6" s="10">
        <v>3</v>
      </c>
      <c r="C6" s="7" t="s">
        <v>58</v>
      </c>
      <c r="D6" s="7" t="s">
        <v>7</v>
      </c>
      <c r="E6" s="7">
        <v>16</v>
      </c>
      <c r="F6" s="14">
        <v>20</v>
      </c>
      <c r="G6" s="14">
        <f t="shared" si="0"/>
        <v>320</v>
      </c>
    </row>
    <row r="7" spans="2:7" ht="15">
      <c r="B7" s="10">
        <v>4</v>
      </c>
      <c r="C7" s="7" t="s">
        <v>59</v>
      </c>
      <c r="D7" s="7" t="s">
        <v>7</v>
      </c>
      <c r="E7" s="7">
        <v>16</v>
      </c>
      <c r="F7" s="14">
        <v>120</v>
      </c>
      <c r="G7" s="14">
        <f t="shared" si="0"/>
        <v>1920</v>
      </c>
    </row>
    <row r="8" spans="2:7" ht="15">
      <c r="B8" s="10">
        <v>5</v>
      </c>
      <c r="C8" s="7" t="s">
        <v>60</v>
      </c>
      <c r="D8" s="7" t="s">
        <v>7</v>
      </c>
      <c r="E8" s="7">
        <v>16</v>
      </c>
      <c r="F8" s="14">
        <v>70</v>
      </c>
      <c r="G8" s="14">
        <f t="shared" si="0"/>
        <v>1120</v>
      </c>
    </row>
    <row r="9" spans="2:7" ht="15">
      <c r="B9" s="10">
        <v>6</v>
      </c>
      <c r="C9" s="7" t="s">
        <v>61</v>
      </c>
      <c r="D9" s="7" t="s">
        <v>7</v>
      </c>
      <c r="E9" s="7">
        <v>2</v>
      </c>
      <c r="F9" s="14">
        <v>125.24</v>
      </c>
      <c r="G9" s="14">
        <f t="shared" si="0"/>
        <v>250.48</v>
      </c>
    </row>
    <row r="10" spans="2:7" ht="15">
      <c r="B10" s="10">
        <v>7</v>
      </c>
      <c r="C10" s="7" t="s">
        <v>62</v>
      </c>
      <c r="D10" s="7" t="s">
        <v>7</v>
      </c>
      <c r="E10" s="7">
        <v>2</v>
      </c>
      <c r="F10" s="14">
        <v>110</v>
      </c>
      <c r="G10" s="14">
        <f t="shared" si="0"/>
        <v>220</v>
      </c>
    </row>
    <row r="11" spans="2:7" ht="15">
      <c r="B11" s="10">
        <v>8</v>
      </c>
      <c r="C11" s="7" t="s">
        <v>63</v>
      </c>
      <c r="D11" s="7" t="s">
        <v>7</v>
      </c>
      <c r="E11" s="7">
        <v>2</v>
      </c>
      <c r="F11" s="14">
        <v>120</v>
      </c>
      <c r="G11" s="14">
        <f t="shared" si="0"/>
        <v>240</v>
      </c>
    </row>
    <row r="12" spans="2:7" ht="15">
      <c r="B12" s="10">
        <v>9</v>
      </c>
      <c r="C12" s="9" t="s">
        <v>64</v>
      </c>
      <c r="D12" s="9" t="s">
        <v>7</v>
      </c>
      <c r="E12" s="7">
        <v>2</v>
      </c>
      <c r="F12" s="15">
        <v>1200</v>
      </c>
      <c r="G12" s="15">
        <f t="shared" si="0"/>
        <v>2400</v>
      </c>
    </row>
    <row r="13" spans="2:13" ht="15">
      <c r="B13" s="10">
        <v>10</v>
      </c>
      <c r="C13" s="9" t="s">
        <v>65</v>
      </c>
      <c r="D13" s="9" t="s">
        <v>7</v>
      </c>
      <c r="E13" s="7">
        <v>2</v>
      </c>
      <c r="F13" s="15">
        <v>70</v>
      </c>
      <c r="G13" s="15">
        <f t="shared" si="0"/>
        <v>140</v>
      </c>
      <c r="M13" s="13"/>
    </row>
    <row r="14" spans="2:7" ht="15">
      <c r="B14" s="10">
        <v>11</v>
      </c>
      <c r="C14" s="9" t="s">
        <v>66</v>
      </c>
      <c r="D14" s="9" t="s">
        <v>7</v>
      </c>
      <c r="E14" s="7">
        <v>2</v>
      </c>
      <c r="F14" s="15">
        <v>40</v>
      </c>
      <c r="G14" s="15">
        <f t="shared" si="0"/>
        <v>80</v>
      </c>
    </row>
    <row r="15" spans="2:7" ht="15">
      <c r="B15" s="10">
        <v>12</v>
      </c>
      <c r="C15" s="9" t="s">
        <v>67</v>
      </c>
      <c r="D15" s="9" t="s">
        <v>7</v>
      </c>
      <c r="E15" s="7">
        <v>2</v>
      </c>
      <c r="F15" s="15">
        <v>2700</v>
      </c>
      <c r="G15" s="15">
        <f t="shared" si="0"/>
        <v>5400</v>
      </c>
    </row>
    <row r="16" spans="2:7" ht="15">
      <c r="B16" s="10">
        <v>13</v>
      </c>
      <c r="C16" s="9" t="s">
        <v>16</v>
      </c>
      <c r="D16" s="9" t="s">
        <v>7</v>
      </c>
      <c r="E16" s="7">
        <v>2</v>
      </c>
      <c r="F16" s="15">
        <v>1200</v>
      </c>
      <c r="G16" s="15">
        <f t="shared" si="0"/>
        <v>2400</v>
      </c>
    </row>
    <row r="17" spans="2:7" ht="15">
      <c r="B17" s="24" t="s">
        <v>17</v>
      </c>
      <c r="C17" s="24"/>
      <c r="D17" s="24"/>
      <c r="E17" s="24"/>
      <c r="F17" s="24"/>
      <c r="G17" s="16">
        <f>SUM(G4:G16)</f>
        <v>14890.48</v>
      </c>
    </row>
    <row r="18" ht="15">
      <c r="I18" s="17"/>
    </row>
    <row r="19" spans="4:9" ht="15">
      <c r="D19" s="11"/>
      <c r="E19" s="11"/>
      <c r="F19" s="11"/>
      <c r="G19" s="11"/>
      <c r="I19" s="17"/>
    </row>
  </sheetData>
  <sheetProtection/>
  <mergeCells count="3">
    <mergeCell ref="B17:F17"/>
    <mergeCell ref="B2:G2"/>
    <mergeCell ref="B1:G1"/>
  </mergeCells>
  <printOptions/>
  <pageMargins left="0.7" right="0.7" top="0.75" bottom="0.75" header="0.3" footer="0.3"/>
  <pageSetup fitToHeight="0" fitToWidth="1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46.57421875" style="1" customWidth="1"/>
    <col min="4" max="5" width="9.140625" style="1" customWidth="1"/>
    <col min="6" max="6" width="11.7109375" style="1" bestFit="1" customWidth="1"/>
    <col min="7" max="7" width="12.7109375" style="1" bestFit="1" customWidth="1"/>
    <col min="8" max="8" width="9.140625" style="1" customWidth="1"/>
    <col min="9" max="9" width="12.28125" style="1" bestFit="1" customWidth="1"/>
    <col min="10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5" t="s">
        <v>226</v>
      </c>
      <c r="C2" s="26"/>
      <c r="D2" s="26"/>
      <c r="E2" s="26"/>
      <c r="F2" s="26"/>
      <c r="G2" s="27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8">
        <v>1</v>
      </c>
      <c r="C4" s="7" t="s">
        <v>111</v>
      </c>
      <c r="D4" s="7" t="s">
        <v>7</v>
      </c>
      <c r="E4" s="7">
        <v>90</v>
      </c>
      <c r="F4" s="23">
        <v>165.3662222222222</v>
      </c>
      <c r="G4" s="23">
        <f>F4*E4</f>
        <v>14882.96</v>
      </c>
    </row>
    <row r="5" spans="2:7" ht="15">
      <c r="B5" s="8">
        <v>2</v>
      </c>
      <c r="C5" s="7" t="s">
        <v>27</v>
      </c>
      <c r="D5" s="7" t="s">
        <v>20</v>
      </c>
      <c r="E5" s="7">
        <v>90</v>
      </c>
      <c r="F5" s="23">
        <v>150</v>
      </c>
      <c r="G5" s="23">
        <f aca="true" t="shared" si="0" ref="G5:G12">F5*E5</f>
        <v>13500</v>
      </c>
    </row>
    <row r="6" spans="2:7" ht="15">
      <c r="B6" s="8">
        <v>3</v>
      </c>
      <c r="C6" s="7" t="s">
        <v>104</v>
      </c>
      <c r="D6" s="7" t="s">
        <v>7</v>
      </c>
      <c r="E6" s="7">
        <v>12</v>
      </c>
      <c r="F6" s="23">
        <v>60</v>
      </c>
      <c r="G6" s="23">
        <f t="shared" si="0"/>
        <v>720</v>
      </c>
    </row>
    <row r="7" spans="2:7" ht="15">
      <c r="B7" s="8">
        <v>4</v>
      </c>
      <c r="C7" s="7" t="s">
        <v>112</v>
      </c>
      <c r="D7" s="7" t="s">
        <v>7</v>
      </c>
      <c r="E7" s="7">
        <v>2</v>
      </c>
      <c r="F7" s="23">
        <v>400</v>
      </c>
      <c r="G7" s="23">
        <f t="shared" si="0"/>
        <v>800</v>
      </c>
    </row>
    <row r="8" spans="2:7" ht="15">
      <c r="B8" s="8">
        <v>5</v>
      </c>
      <c r="C8" s="7" t="s">
        <v>113</v>
      </c>
      <c r="D8" s="7" t="s">
        <v>21</v>
      </c>
      <c r="E8" s="7">
        <v>200</v>
      </c>
      <c r="F8" s="23">
        <v>80</v>
      </c>
      <c r="G8" s="23">
        <f t="shared" si="0"/>
        <v>16000</v>
      </c>
    </row>
    <row r="9" spans="2:7" ht="15">
      <c r="B9" s="8">
        <v>6</v>
      </c>
      <c r="C9" s="7" t="s">
        <v>108</v>
      </c>
      <c r="D9" s="7" t="s">
        <v>7</v>
      </c>
      <c r="E9" s="7">
        <v>1</v>
      </c>
      <c r="F9" s="23">
        <v>1200</v>
      </c>
      <c r="G9" s="23">
        <f t="shared" si="0"/>
        <v>1200</v>
      </c>
    </row>
    <row r="10" spans="2:7" ht="15">
      <c r="B10" s="8">
        <v>7</v>
      </c>
      <c r="C10" s="7" t="s">
        <v>63</v>
      </c>
      <c r="D10" s="7" t="s">
        <v>7</v>
      </c>
      <c r="E10" s="7">
        <v>1</v>
      </c>
      <c r="F10" s="23">
        <v>120</v>
      </c>
      <c r="G10" s="23">
        <f t="shared" si="0"/>
        <v>120</v>
      </c>
    </row>
    <row r="11" spans="2:7" ht="15">
      <c r="B11" s="8">
        <v>8</v>
      </c>
      <c r="C11" s="7" t="s">
        <v>114</v>
      </c>
      <c r="D11" s="7" t="s">
        <v>7</v>
      </c>
      <c r="E11" s="7">
        <v>1</v>
      </c>
      <c r="F11" s="23">
        <v>1700</v>
      </c>
      <c r="G11" s="23">
        <f t="shared" si="0"/>
        <v>1700</v>
      </c>
    </row>
    <row r="12" spans="2:7" ht="15">
      <c r="B12" s="8">
        <v>9</v>
      </c>
      <c r="C12" s="7" t="s">
        <v>115</v>
      </c>
      <c r="D12" s="7" t="s">
        <v>7</v>
      </c>
      <c r="E12" s="7">
        <v>1</v>
      </c>
      <c r="F12" s="23">
        <v>2000</v>
      </c>
      <c r="G12" s="23">
        <f t="shared" si="0"/>
        <v>2000</v>
      </c>
    </row>
    <row r="13" spans="2:7" ht="15">
      <c r="B13" s="24" t="s">
        <v>17</v>
      </c>
      <c r="C13" s="24"/>
      <c r="D13" s="24"/>
      <c r="E13" s="24"/>
      <c r="F13" s="24"/>
      <c r="G13" s="16">
        <f>SUM(G4:G12)</f>
        <v>50922.96</v>
      </c>
    </row>
    <row r="14" ht="15">
      <c r="I14" s="17"/>
    </row>
    <row r="15" ht="15">
      <c r="I15" s="17"/>
    </row>
    <row r="16" ht="15">
      <c r="I16" s="17"/>
    </row>
  </sheetData>
  <sheetProtection/>
  <mergeCells count="3">
    <mergeCell ref="B13:F13"/>
    <mergeCell ref="B1:G1"/>
    <mergeCell ref="B2:G2"/>
  </mergeCells>
  <printOptions/>
  <pageMargins left="0.7" right="0.7" top="0.75" bottom="0.75" header="0.3" footer="0.3"/>
  <pageSetup fitToHeight="0" fitToWidth="1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49.00390625" style="1" customWidth="1"/>
    <col min="4" max="4" width="8.00390625" style="1" customWidth="1"/>
    <col min="5" max="5" width="9.140625" style="1" customWidth="1"/>
    <col min="6" max="6" width="11.7109375" style="1" bestFit="1" customWidth="1"/>
    <col min="7" max="7" width="12.7109375" style="1" bestFit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5" t="s">
        <v>227</v>
      </c>
      <c r="C2" s="26"/>
      <c r="D2" s="26"/>
      <c r="E2" s="26"/>
      <c r="F2" s="26"/>
      <c r="G2" s="27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10">
        <v>1</v>
      </c>
      <c r="C4" s="7" t="s">
        <v>126</v>
      </c>
      <c r="D4" s="7" t="s">
        <v>7</v>
      </c>
      <c r="E4" s="7">
        <v>1</v>
      </c>
      <c r="F4" s="23">
        <v>3918.6800000000003</v>
      </c>
      <c r="G4" s="23">
        <f>F4*E4</f>
        <v>3918.6800000000003</v>
      </c>
    </row>
    <row r="5" spans="2:7" ht="15">
      <c r="B5" s="10">
        <v>2</v>
      </c>
      <c r="C5" s="7" t="s">
        <v>127</v>
      </c>
      <c r="D5" s="7" t="s">
        <v>7</v>
      </c>
      <c r="E5" s="7">
        <v>7</v>
      </c>
      <c r="F5" s="23">
        <v>450</v>
      </c>
      <c r="G5" s="23">
        <f>F5*E5</f>
        <v>3150</v>
      </c>
    </row>
    <row r="6" spans="2:7" ht="15">
      <c r="B6" s="10">
        <v>3</v>
      </c>
      <c r="C6" s="7" t="s">
        <v>128</v>
      </c>
      <c r="D6" s="7" t="s">
        <v>129</v>
      </c>
      <c r="E6" s="7">
        <v>5</v>
      </c>
      <c r="F6" s="23">
        <v>750</v>
      </c>
      <c r="G6" s="23">
        <f>F6*E6</f>
        <v>3750</v>
      </c>
    </row>
    <row r="7" spans="2:7" ht="15">
      <c r="B7" s="10">
        <v>4</v>
      </c>
      <c r="C7" s="7" t="s">
        <v>130</v>
      </c>
      <c r="D7" s="7" t="s">
        <v>7</v>
      </c>
      <c r="E7" s="7">
        <v>7</v>
      </c>
      <c r="F7" s="23">
        <v>1160</v>
      </c>
      <c r="G7" s="23">
        <f>F7*E7</f>
        <v>8120</v>
      </c>
    </row>
    <row r="8" spans="2:7" ht="15">
      <c r="B8" s="10">
        <v>5</v>
      </c>
      <c r="C8" s="7" t="s">
        <v>131</v>
      </c>
      <c r="D8" s="7" t="s">
        <v>132</v>
      </c>
      <c r="E8" s="7">
        <v>100</v>
      </c>
      <c r="F8" s="23">
        <v>40</v>
      </c>
      <c r="G8" s="23">
        <f>F8*E8</f>
        <v>4000</v>
      </c>
    </row>
    <row r="9" spans="2:7" ht="15">
      <c r="B9" s="10">
        <v>6</v>
      </c>
      <c r="C9" s="7" t="s">
        <v>133</v>
      </c>
      <c r="D9" s="7" t="s">
        <v>132</v>
      </c>
      <c r="E9" s="7">
        <v>90</v>
      </c>
      <c r="F9" s="23">
        <v>90</v>
      </c>
      <c r="G9" s="23">
        <f>F9*E9</f>
        <v>8100</v>
      </c>
    </row>
    <row r="10" spans="2:7" ht="15">
      <c r="B10" s="10">
        <v>7</v>
      </c>
      <c r="C10" s="7" t="s">
        <v>16</v>
      </c>
      <c r="D10" s="7" t="s">
        <v>7</v>
      </c>
      <c r="E10" s="7"/>
      <c r="F10" s="7"/>
      <c r="G10" s="7"/>
    </row>
    <row r="11" spans="2:7" ht="15" customHeight="1">
      <c r="B11" s="24" t="s">
        <v>17</v>
      </c>
      <c r="C11" s="24"/>
      <c r="D11" s="24"/>
      <c r="E11" s="24"/>
      <c r="F11" s="24"/>
      <c r="G11" s="16">
        <f>SUM(G4:G10)</f>
        <v>31038.68</v>
      </c>
    </row>
  </sheetData>
  <sheetProtection/>
  <mergeCells count="3">
    <mergeCell ref="B11:F11"/>
    <mergeCell ref="B1:G1"/>
    <mergeCell ref="B2:G2"/>
  </mergeCells>
  <printOptions/>
  <pageMargins left="0.7" right="0.7" top="0.75" bottom="0.75" header="0.3" footer="0.3"/>
  <pageSetup fitToHeight="0" fitToWidth="1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46.57421875" style="1" customWidth="1"/>
    <col min="4" max="4" width="4.28125" style="1" bestFit="1" customWidth="1"/>
    <col min="5" max="5" width="9.140625" style="1" customWidth="1"/>
    <col min="6" max="6" width="11.7109375" style="1" bestFit="1" customWidth="1"/>
    <col min="7" max="7" width="13.421875" style="1" bestFit="1" customWidth="1"/>
    <col min="8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5" t="s">
        <v>228</v>
      </c>
      <c r="C2" s="26"/>
      <c r="D2" s="26"/>
      <c r="E2" s="26"/>
      <c r="F2" s="26"/>
      <c r="G2" s="27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8">
        <v>1</v>
      </c>
      <c r="C4" s="7" t="s">
        <v>116</v>
      </c>
      <c r="D4" s="7" t="s">
        <v>117</v>
      </c>
      <c r="E4" s="7">
        <v>40</v>
      </c>
      <c r="F4" s="23">
        <v>584</v>
      </c>
      <c r="G4" s="23">
        <f>F4*E4</f>
        <v>23360</v>
      </c>
    </row>
    <row r="5" spans="2:7" ht="15">
      <c r="B5" s="8">
        <v>2</v>
      </c>
      <c r="C5" s="7" t="s">
        <v>118</v>
      </c>
      <c r="D5" s="7" t="s">
        <v>117</v>
      </c>
      <c r="E5" s="7">
        <v>180</v>
      </c>
      <c r="F5" s="23">
        <v>86</v>
      </c>
      <c r="G5" s="23">
        <f aca="true" t="shared" si="0" ref="G5:G12">F5*E5</f>
        <v>15480</v>
      </c>
    </row>
    <row r="6" spans="2:7" ht="15">
      <c r="B6" s="8">
        <v>3</v>
      </c>
      <c r="C6" s="7" t="s">
        <v>119</v>
      </c>
      <c r="D6" s="7" t="s">
        <v>117</v>
      </c>
      <c r="E6" s="7">
        <v>200</v>
      </c>
      <c r="F6" s="23">
        <v>123</v>
      </c>
      <c r="G6" s="23">
        <f t="shared" si="0"/>
        <v>24600</v>
      </c>
    </row>
    <row r="7" spans="2:7" ht="15">
      <c r="B7" s="8">
        <v>4</v>
      </c>
      <c r="C7" s="7" t="s">
        <v>120</v>
      </c>
      <c r="D7" s="7" t="s">
        <v>117</v>
      </c>
      <c r="E7" s="7">
        <v>80</v>
      </c>
      <c r="F7" s="23">
        <v>36</v>
      </c>
      <c r="G7" s="23">
        <f t="shared" si="0"/>
        <v>2880</v>
      </c>
    </row>
    <row r="8" spans="2:7" ht="15">
      <c r="B8" s="8">
        <v>5</v>
      </c>
      <c r="C8" s="7" t="s">
        <v>121</v>
      </c>
      <c r="D8" s="7" t="s">
        <v>7</v>
      </c>
      <c r="E8" s="7">
        <v>8</v>
      </c>
      <c r="F8" s="23">
        <v>110</v>
      </c>
      <c r="G8" s="23">
        <f t="shared" si="0"/>
        <v>880</v>
      </c>
    </row>
    <row r="9" spans="2:7" ht="15">
      <c r="B9" s="8">
        <v>6</v>
      </c>
      <c r="C9" s="7" t="s">
        <v>122</v>
      </c>
      <c r="D9" s="7" t="s">
        <v>20</v>
      </c>
      <c r="E9" s="7">
        <v>12</v>
      </c>
      <c r="F9" s="23">
        <v>260</v>
      </c>
      <c r="G9" s="23">
        <f t="shared" si="0"/>
        <v>3120</v>
      </c>
    </row>
    <row r="10" spans="2:7" ht="15">
      <c r="B10" s="8">
        <v>7</v>
      </c>
      <c r="C10" s="7" t="s">
        <v>123</v>
      </c>
      <c r="D10" s="7" t="s">
        <v>20</v>
      </c>
      <c r="E10" s="7">
        <v>8</v>
      </c>
      <c r="F10" s="23">
        <v>347.08250000000044</v>
      </c>
      <c r="G10" s="23">
        <f t="shared" si="0"/>
        <v>2776.6600000000035</v>
      </c>
    </row>
    <row r="11" spans="2:7" ht="15">
      <c r="B11" s="8">
        <v>8</v>
      </c>
      <c r="C11" s="7" t="s">
        <v>124</v>
      </c>
      <c r="D11" s="7" t="s">
        <v>7</v>
      </c>
      <c r="E11" s="7">
        <v>10</v>
      </c>
      <c r="F11" s="23">
        <v>300</v>
      </c>
      <c r="G11" s="23">
        <f t="shared" si="0"/>
        <v>3000</v>
      </c>
    </row>
    <row r="12" spans="2:7" ht="15">
      <c r="B12" s="8">
        <v>9</v>
      </c>
      <c r="C12" s="7" t="s">
        <v>125</v>
      </c>
      <c r="D12" s="7" t="s">
        <v>7</v>
      </c>
      <c r="E12" s="7">
        <v>8</v>
      </c>
      <c r="F12" s="23">
        <v>3300</v>
      </c>
      <c r="G12" s="23">
        <f t="shared" si="0"/>
        <v>26400</v>
      </c>
    </row>
    <row r="13" spans="2:7" ht="15">
      <c r="B13" s="24" t="s">
        <v>17</v>
      </c>
      <c r="C13" s="24"/>
      <c r="D13" s="24"/>
      <c r="E13" s="24"/>
      <c r="F13" s="24"/>
      <c r="G13" s="16">
        <f>SUM(G4:G12)</f>
        <v>102496.66</v>
      </c>
    </row>
  </sheetData>
  <sheetProtection/>
  <mergeCells count="3">
    <mergeCell ref="B13:F13"/>
    <mergeCell ref="B1:G1"/>
    <mergeCell ref="B2:G2"/>
  </mergeCells>
  <printOptions/>
  <pageMargins left="0.7" right="0.7" top="0.75" bottom="0.75" header="0.3" footer="0.3"/>
  <pageSetup fitToHeight="0" fitToWidth="1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49.00390625" style="1" customWidth="1"/>
    <col min="4" max="4" width="8.00390625" style="1" customWidth="1"/>
    <col min="5" max="5" width="9.140625" style="1" customWidth="1"/>
    <col min="6" max="6" width="11.7109375" style="1" bestFit="1" customWidth="1"/>
    <col min="7" max="7" width="11.8515625" style="1" customWidth="1"/>
    <col min="8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5" t="s">
        <v>229</v>
      </c>
      <c r="C2" s="26"/>
      <c r="D2" s="26"/>
      <c r="E2" s="26"/>
      <c r="F2" s="26"/>
      <c r="G2" s="27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10">
        <v>1</v>
      </c>
      <c r="C4" s="7" t="s">
        <v>134</v>
      </c>
      <c r="D4" s="7" t="s">
        <v>135</v>
      </c>
      <c r="E4" s="7">
        <v>2</v>
      </c>
      <c r="F4" s="23">
        <v>80</v>
      </c>
      <c r="G4" s="23">
        <f>F4*E4</f>
        <v>160</v>
      </c>
    </row>
    <row r="5" spans="2:7" ht="15">
      <c r="B5" s="10">
        <v>2</v>
      </c>
      <c r="C5" s="7" t="s">
        <v>136</v>
      </c>
      <c r="D5" s="7" t="s">
        <v>137</v>
      </c>
      <c r="E5" s="7">
        <v>1</v>
      </c>
      <c r="F5" s="23">
        <v>1300</v>
      </c>
      <c r="G5" s="23">
        <f>F5*E5</f>
        <v>1300</v>
      </c>
    </row>
    <row r="6" spans="2:7" ht="15">
      <c r="B6" s="10">
        <v>3</v>
      </c>
      <c r="C6" s="7" t="s">
        <v>138</v>
      </c>
      <c r="D6" s="7" t="s">
        <v>137</v>
      </c>
      <c r="E6" s="7">
        <v>1</v>
      </c>
      <c r="F6" s="23">
        <v>2500</v>
      </c>
      <c r="G6" s="23">
        <f>F6*E6</f>
        <v>2500</v>
      </c>
    </row>
    <row r="7" spans="2:7" ht="15">
      <c r="B7" s="10">
        <v>4</v>
      </c>
      <c r="C7" s="7" t="s">
        <v>139</v>
      </c>
      <c r="D7" s="7" t="s">
        <v>137</v>
      </c>
      <c r="E7" s="7">
        <v>1</v>
      </c>
      <c r="F7" s="23">
        <v>3800</v>
      </c>
      <c r="G7" s="23">
        <f>F7*E7</f>
        <v>3800</v>
      </c>
    </row>
    <row r="8" spans="2:7" ht="15" customHeight="1">
      <c r="B8" s="24" t="s">
        <v>17</v>
      </c>
      <c r="C8" s="24"/>
      <c r="D8" s="24"/>
      <c r="E8" s="24"/>
      <c r="F8" s="24"/>
      <c r="G8" s="16">
        <f>SUM(G4:G7)</f>
        <v>7760</v>
      </c>
    </row>
  </sheetData>
  <sheetProtection/>
  <mergeCells count="3">
    <mergeCell ref="B8:F8"/>
    <mergeCell ref="B1:G1"/>
    <mergeCell ref="B2:G2"/>
  </mergeCells>
  <printOptions/>
  <pageMargins left="0.7" right="0.7" top="0.75" bottom="0.75" header="0.3" footer="0.3"/>
  <pageSetup fitToHeight="0" fitToWidth="1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0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49.00390625" style="1" customWidth="1"/>
    <col min="4" max="4" width="8.00390625" style="1" customWidth="1"/>
    <col min="5" max="5" width="9.140625" style="1" customWidth="1"/>
    <col min="6" max="6" width="11.7109375" style="1" bestFit="1" customWidth="1"/>
    <col min="7" max="7" width="11.8515625" style="1" customWidth="1"/>
    <col min="8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5" t="s">
        <v>230</v>
      </c>
      <c r="C2" s="26"/>
      <c r="D2" s="26"/>
      <c r="E2" s="26"/>
      <c r="F2" s="26"/>
      <c r="G2" s="27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10">
        <v>1</v>
      </c>
      <c r="C4" s="7" t="s">
        <v>140</v>
      </c>
      <c r="D4" s="7" t="s">
        <v>135</v>
      </c>
      <c r="E4" s="7">
        <v>52</v>
      </c>
      <c r="F4" s="23">
        <v>38.5</v>
      </c>
      <c r="G4" s="23">
        <f>E4*F4</f>
        <v>2002</v>
      </c>
    </row>
    <row r="5" spans="2:7" ht="15">
      <c r="B5" s="10">
        <v>2</v>
      </c>
      <c r="C5" s="7" t="s">
        <v>141</v>
      </c>
      <c r="D5" s="7" t="s">
        <v>7</v>
      </c>
      <c r="E5" s="7">
        <v>1</v>
      </c>
      <c r="F5" s="23">
        <v>460</v>
      </c>
      <c r="G5" s="23">
        <f>E5*F5</f>
        <v>460</v>
      </c>
    </row>
    <row r="6" spans="2:7" ht="15">
      <c r="B6" s="10">
        <v>3</v>
      </c>
      <c r="C6" s="7" t="s">
        <v>142</v>
      </c>
      <c r="D6" s="7" t="s">
        <v>143</v>
      </c>
      <c r="E6" s="7">
        <v>1</v>
      </c>
      <c r="F6" s="23">
        <v>3400</v>
      </c>
      <c r="G6" s="23">
        <f>E6*F6</f>
        <v>3400</v>
      </c>
    </row>
    <row r="7" spans="2:7" ht="15">
      <c r="B7" s="10">
        <v>4</v>
      </c>
      <c r="C7" s="7" t="s">
        <v>144</v>
      </c>
      <c r="D7" s="7" t="s">
        <v>7</v>
      </c>
      <c r="E7" s="7">
        <v>1</v>
      </c>
      <c r="F7" s="23">
        <v>650</v>
      </c>
      <c r="G7" s="23">
        <f>E7*F7</f>
        <v>650</v>
      </c>
    </row>
    <row r="8" spans="2:7" ht="15">
      <c r="B8" s="10">
        <v>5</v>
      </c>
      <c r="C8" s="7" t="s">
        <v>145</v>
      </c>
      <c r="D8" s="7" t="s">
        <v>146</v>
      </c>
      <c r="E8" s="7">
        <v>6</v>
      </c>
      <c r="F8" s="23">
        <v>45</v>
      </c>
      <c r="G8" s="23">
        <f>E8*F8</f>
        <v>270</v>
      </c>
    </row>
    <row r="9" spans="2:7" ht="15">
      <c r="B9" s="10">
        <v>6</v>
      </c>
      <c r="C9" s="7" t="s">
        <v>147</v>
      </c>
      <c r="D9" s="7" t="s">
        <v>135</v>
      </c>
      <c r="E9" s="7">
        <v>14</v>
      </c>
      <c r="F9" s="23">
        <v>52</v>
      </c>
      <c r="G9" s="23">
        <f>E9*F9</f>
        <v>728</v>
      </c>
    </row>
    <row r="10" spans="2:7" ht="15" customHeight="1">
      <c r="B10" s="24" t="s">
        <v>17</v>
      </c>
      <c r="C10" s="24"/>
      <c r="D10" s="24"/>
      <c r="E10" s="24"/>
      <c r="F10" s="24"/>
      <c r="G10" s="16">
        <f>SUM(G4:G9)</f>
        <v>7510</v>
      </c>
    </row>
  </sheetData>
  <sheetProtection/>
  <mergeCells count="3">
    <mergeCell ref="B10:F10"/>
    <mergeCell ref="B1:G1"/>
    <mergeCell ref="B2:G2"/>
  </mergeCells>
  <printOptions/>
  <pageMargins left="0.7" right="0.7" top="0.75" bottom="0.75" header="0.3" footer="0.3"/>
  <pageSetup fitToHeight="0" fitToWidth="1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49.00390625" style="1" customWidth="1"/>
    <col min="4" max="4" width="8.00390625" style="1" customWidth="1"/>
    <col min="5" max="5" width="9.140625" style="1" customWidth="1"/>
    <col min="6" max="6" width="10.57421875" style="1" customWidth="1"/>
    <col min="7" max="7" width="11.8515625" style="1" customWidth="1"/>
    <col min="8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5" t="s">
        <v>231</v>
      </c>
      <c r="C2" s="26"/>
      <c r="D2" s="26"/>
      <c r="E2" s="26"/>
      <c r="F2" s="26"/>
      <c r="G2" s="27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10">
        <v>1</v>
      </c>
      <c r="C4" s="7" t="s">
        <v>141</v>
      </c>
      <c r="D4" s="7" t="s">
        <v>7</v>
      </c>
      <c r="E4" s="7">
        <v>1</v>
      </c>
      <c r="F4" s="23">
        <v>460</v>
      </c>
      <c r="G4" s="23">
        <v>460</v>
      </c>
    </row>
    <row r="5" spans="2:7" ht="15">
      <c r="B5" s="10">
        <v>2</v>
      </c>
      <c r="C5" s="7" t="s">
        <v>144</v>
      </c>
      <c r="D5" s="7" t="s">
        <v>7</v>
      </c>
      <c r="E5" s="7">
        <v>1</v>
      </c>
      <c r="F5" s="23">
        <v>650</v>
      </c>
      <c r="G5" s="23">
        <v>650</v>
      </c>
    </row>
    <row r="6" spans="2:7" ht="15">
      <c r="B6" s="10">
        <v>3</v>
      </c>
      <c r="C6" s="7" t="s">
        <v>145</v>
      </c>
      <c r="D6" s="7" t="s">
        <v>146</v>
      </c>
      <c r="E6" s="7">
        <v>6</v>
      </c>
      <c r="F6" s="23">
        <v>45</v>
      </c>
      <c r="G6" s="23">
        <v>270</v>
      </c>
    </row>
    <row r="7" spans="2:7" ht="15" customHeight="1">
      <c r="B7" s="24" t="s">
        <v>17</v>
      </c>
      <c r="C7" s="24"/>
      <c r="D7" s="24"/>
      <c r="E7" s="24"/>
      <c r="F7" s="24"/>
      <c r="G7" s="16">
        <f>SUM(G4:G6)</f>
        <v>1380</v>
      </c>
    </row>
  </sheetData>
  <sheetProtection/>
  <mergeCells count="3">
    <mergeCell ref="B7:F7"/>
    <mergeCell ref="B1:G1"/>
    <mergeCell ref="B2:G2"/>
  </mergeCells>
  <printOptions/>
  <pageMargins left="0.7" right="0.7" top="0.75" bottom="0.75" header="0.3" footer="0.3"/>
  <pageSetup fitToHeight="0" fitToWidth="1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0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49.00390625" style="1" customWidth="1"/>
    <col min="4" max="4" width="8.00390625" style="1" customWidth="1"/>
    <col min="5" max="5" width="9.140625" style="1" customWidth="1"/>
    <col min="6" max="6" width="11.7109375" style="1" bestFit="1" customWidth="1"/>
    <col min="7" max="7" width="12.7109375" style="1" bestFit="1" customWidth="1"/>
    <col min="8" max="8" width="9.140625" style="1" customWidth="1"/>
    <col min="9" max="9" width="9.7109375" style="1" bestFit="1" customWidth="1"/>
    <col min="10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5" t="s">
        <v>232</v>
      </c>
      <c r="C2" s="26"/>
      <c r="D2" s="26"/>
      <c r="E2" s="26"/>
      <c r="F2" s="26"/>
      <c r="G2" s="27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10">
        <v>1</v>
      </c>
      <c r="C4" s="7" t="s">
        <v>148</v>
      </c>
      <c r="D4" s="7" t="s">
        <v>135</v>
      </c>
      <c r="E4" s="7">
        <v>86</v>
      </c>
      <c r="F4" s="23">
        <v>30</v>
      </c>
      <c r="G4" s="23">
        <f>E4*F4</f>
        <v>2580</v>
      </c>
    </row>
    <row r="5" spans="2:7" ht="15">
      <c r="B5" s="10">
        <v>2</v>
      </c>
      <c r="C5" s="7" t="s">
        <v>149</v>
      </c>
      <c r="D5" s="7" t="s">
        <v>7</v>
      </c>
      <c r="E5" s="7">
        <v>1</v>
      </c>
      <c r="F5" s="23">
        <v>4900</v>
      </c>
      <c r="G5" s="23">
        <f>E5*F5</f>
        <v>4900</v>
      </c>
    </row>
    <row r="6" spans="2:7" ht="15">
      <c r="B6" s="10">
        <v>3</v>
      </c>
      <c r="C6" s="7" t="s">
        <v>150</v>
      </c>
      <c r="D6" s="7" t="s">
        <v>137</v>
      </c>
      <c r="E6" s="7">
        <v>1</v>
      </c>
      <c r="F6" s="23">
        <v>5800</v>
      </c>
      <c r="G6" s="23">
        <f>E6*F6</f>
        <v>5800</v>
      </c>
    </row>
    <row r="7" spans="2:7" ht="15">
      <c r="B7" s="10">
        <v>4</v>
      </c>
      <c r="C7" s="7" t="s">
        <v>151</v>
      </c>
      <c r="D7" s="7" t="s">
        <v>135</v>
      </c>
      <c r="E7" s="7">
        <v>24</v>
      </c>
      <c r="F7" s="23">
        <v>53.166666666666664</v>
      </c>
      <c r="G7" s="23">
        <f>E7*F7</f>
        <v>1276</v>
      </c>
    </row>
    <row r="8" spans="2:7" ht="15">
      <c r="B8" s="10">
        <v>5</v>
      </c>
      <c r="C8" s="7" t="s">
        <v>152</v>
      </c>
      <c r="D8" s="7" t="s">
        <v>137</v>
      </c>
      <c r="E8" s="7">
        <v>1</v>
      </c>
      <c r="F8" s="23">
        <v>3300</v>
      </c>
      <c r="G8" s="23">
        <f>E8*F8</f>
        <v>3300</v>
      </c>
    </row>
    <row r="9" spans="2:7" ht="15">
      <c r="B9" s="10">
        <v>6</v>
      </c>
      <c r="C9" s="7" t="s">
        <v>153</v>
      </c>
      <c r="D9" s="7" t="s">
        <v>135</v>
      </c>
      <c r="E9" s="7">
        <v>356</v>
      </c>
      <c r="F9" s="23">
        <v>14</v>
      </c>
      <c r="G9" s="23">
        <f>E9*F9</f>
        <v>4984</v>
      </c>
    </row>
    <row r="10" spans="2:7" ht="15" customHeight="1">
      <c r="B10" s="24" t="s">
        <v>17</v>
      </c>
      <c r="C10" s="24"/>
      <c r="D10" s="24"/>
      <c r="E10" s="24"/>
      <c r="F10" s="24"/>
      <c r="G10" s="16">
        <f>SUM(G4:G9)</f>
        <v>22840</v>
      </c>
    </row>
  </sheetData>
  <sheetProtection/>
  <mergeCells count="3">
    <mergeCell ref="B10:F10"/>
    <mergeCell ref="B1:G1"/>
    <mergeCell ref="B2:G2"/>
  </mergeCells>
  <printOptions/>
  <pageMargins left="0.7" right="0.7" top="0.75" bottom="0.75" header="0.3" footer="0.3"/>
  <pageSetup fitToHeight="0" fitToWidth="1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0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49.00390625" style="1" customWidth="1"/>
    <col min="4" max="4" width="8.00390625" style="1" customWidth="1"/>
    <col min="5" max="5" width="9.140625" style="1" customWidth="1"/>
    <col min="6" max="6" width="11.7109375" style="1" bestFit="1" customWidth="1"/>
    <col min="7" max="7" width="12.7109375" style="1" bestFit="1" customWidth="1"/>
    <col min="8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5" t="s">
        <v>233</v>
      </c>
      <c r="C2" s="26"/>
      <c r="D2" s="26"/>
      <c r="E2" s="26"/>
      <c r="F2" s="26"/>
      <c r="G2" s="27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10">
        <v>1</v>
      </c>
      <c r="C4" s="7" t="s">
        <v>148</v>
      </c>
      <c r="D4" s="7" t="s">
        <v>135</v>
      </c>
      <c r="E4" s="7">
        <v>86</v>
      </c>
      <c r="F4" s="23">
        <v>28.5</v>
      </c>
      <c r="G4" s="23">
        <f>F4*E4</f>
        <v>2451</v>
      </c>
    </row>
    <row r="5" spans="2:7" ht="15">
      <c r="B5" s="10">
        <v>2</v>
      </c>
      <c r="C5" s="7" t="s">
        <v>149</v>
      </c>
      <c r="D5" s="7" t="s">
        <v>7</v>
      </c>
      <c r="E5" s="7">
        <v>1</v>
      </c>
      <c r="F5" s="23">
        <v>4900</v>
      </c>
      <c r="G5" s="23">
        <f>F5*E5</f>
        <v>4900</v>
      </c>
    </row>
    <row r="6" spans="2:7" ht="15">
      <c r="B6" s="10">
        <v>3</v>
      </c>
      <c r="C6" s="7" t="s">
        <v>150</v>
      </c>
      <c r="D6" s="7" t="s">
        <v>137</v>
      </c>
      <c r="E6" s="7">
        <v>1</v>
      </c>
      <c r="F6" s="23">
        <v>1500</v>
      </c>
      <c r="G6" s="23">
        <f>F6*E6</f>
        <v>1500</v>
      </c>
    </row>
    <row r="7" spans="2:7" ht="15">
      <c r="B7" s="10">
        <v>4</v>
      </c>
      <c r="C7" s="7" t="s">
        <v>151</v>
      </c>
      <c r="D7" s="7" t="s">
        <v>135</v>
      </c>
      <c r="E7" s="7">
        <v>24</v>
      </c>
      <c r="F7" s="23">
        <v>54</v>
      </c>
      <c r="G7" s="23">
        <f>F7*E7</f>
        <v>1296</v>
      </c>
    </row>
    <row r="8" spans="2:7" ht="15">
      <c r="B8" s="10">
        <v>5</v>
      </c>
      <c r="C8" s="7" t="s">
        <v>152</v>
      </c>
      <c r="D8" s="7" t="s">
        <v>137</v>
      </c>
      <c r="E8" s="7">
        <v>1</v>
      </c>
      <c r="F8" s="23">
        <v>2703</v>
      </c>
      <c r="G8" s="23">
        <f>F8*E8</f>
        <v>2703</v>
      </c>
    </row>
    <row r="9" spans="2:7" ht="15">
      <c r="B9" s="10">
        <v>6</v>
      </c>
      <c r="C9" s="7" t="s">
        <v>153</v>
      </c>
      <c r="D9" s="7" t="s">
        <v>135</v>
      </c>
      <c r="E9" s="7">
        <v>356</v>
      </c>
      <c r="F9" s="23">
        <v>12.5</v>
      </c>
      <c r="G9" s="23">
        <f>F9*E9</f>
        <v>4450</v>
      </c>
    </row>
    <row r="10" spans="2:7" ht="15" customHeight="1">
      <c r="B10" s="24" t="s">
        <v>17</v>
      </c>
      <c r="C10" s="24"/>
      <c r="D10" s="24"/>
      <c r="E10" s="24"/>
      <c r="F10" s="24"/>
      <c r="G10" s="16">
        <f>SUM(G4:G9)</f>
        <v>17300</v>
      </c>
    </row>
  </sheetData>
  <sheetProtection/>
  <mergeCells count="3">
    <mergeCell ref="B10:F10"/>
    <mergeCell ref="B1:G1"/>
    <mergeCell ref="B2:G2"/>
  </mergeCells>
  <printOptions/>
  <pageMargins left="0.7" right="0.7" top="0.75" bottom="0.75" header="0.3" footer="0.3"/>
  <pageSetup fitToHeight="0" fitToWidth="1" horizontalDpi="360" verticalDpi="36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49.00390625" style="1" customWidth="1"/>
    <col min="4" max="4" width="8.00390625" style="1" customWidth="1"/>
    <col min="5" max="5" width="9.140625" style="1" customWidth="1"/>
    <col min="6" max="6" width="10.57421875" style="1" customWidth="1"/>
    <col min="7" max="7" width="12.7109375" style="1" bestFit="1" customWidth="1"/>
    <col min="8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5" t="s">
        <v>234</v>
      </c>
      <c r="C2" s="26"/>
      <c r="D2" s="26"/>
      <c r="E2" s="26"/>
      <c r="F2" s="26"/>
      <c r="G2" s="27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10">
        <v>1</v>
      </c>
      <c r="C4" s="7" t="s">
        <v>154</v>
      </c>
      <c r="D4" s="7" t="s">
        <v>135</v>
      </c>
      <c r="E4" s="7">
        <v>72</v>
      </c>
      <c r="F4" s="23">
        <v>155</v>
      </c>
      <c r="G4" s="23">
        <v>11160</v>
      </c>
    </row>
    <row r="5" spans="2:7" ht="15">
      <c r="B5" s="10">
        <v>2</v>
      </c>
      <c r="C5" s="7" t="s">
        <v>155</v>
      </c>
      <c r="D5" s="7" t="s">
        <v>135</v>
      </c>
      <c r="E5" s="7">
        <v>72</v>
      </c>
      <c r="F5" s="23">
        <v>230</v>
      </c>
      <c r="G5" s="23">
        <v>16560</v>
      </c>
    </row>
    <row r="6" spans="2:7" ht="15">
      <c r="B6" s="10">
        <v>3</v>
      </c>
      <c r="C6" s="7" t="s">
        <v>156</v>
      </c>
      <c r="D6" s="7" t="s">
        <v>135</v>
      </c>
      <c r="E6" s="7">
        <v>150</v>
      </c>
      <c r="F6" s="23">
        <v>72</v>
      </c>
      <c r="G6" s="23">
        <v>10624</v>
      </c>
    </row>
    <row r="7" spans="2:7" ht="15" customHeight="1">
      <c r="B7" s="24" t="s">
        <v>17</v>
      </c>
      <c r="C7" s="24"/>
      <c r="D7" s="24"/>
      <c r="E7" s="24"/>
      <c r="F7" s="24"/>
      <c r="G7" s="16">
        <f>SUM(G4:G6)</f>
        <v>38344</v>
      </c>
    </row>
  </sheetData>
  <sheetProtection/>
  <mergeCells count="3">
    <mergeCell ref="B7:F7"/>
    <mergeCell ref="B1:G1"/>
    <mergeCell ref="B2:G2"/>
  </mergeCells>
  <printOptions/>
  <pageMargins left="0.7" right="0.7" top="0.75" bottom="0.75" header="0.3" footer="0.3"/>
  <pageSetup fitToHeight="0" fitToWidth="1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49.00390625" style="1" customWidth="1"/>
    <col min="4" max="4" width="8.00390625" style="1" customWidth="1"/>
    <col min="5" max="5" width="9.140625" style="1" customWidth="1"/>
    <col min="6" max="6" width="11.7109375" style="1" bestFit="1" customWidth="1"/>
    <col min="7" max="7" width="12.7109375" style="1" bestFit="1" customWidth="1"/>
    <col min="8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5" t="s">
        <v>235</v>
      </c>
      <c r="C2" s="26"/>
      <c r="D2" s="26"/>
      <c r="E2" s="26"/>
      <c r="F2" s="26"/>
      <c r="G2" s="27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10">
        <v>1</v>
      </c>
      <c r="C4" s="7" t="s">
        <v>157</v>
      </c>
      <c r="D4" s="7" t="s">
        <v>7</v>
      </c>
      <c r="E4" s="7">
        <v>4</v>
      </c>
      <c r="F4" s="23">
        <v>2860</v>
      </c>
      <c r="G4" s="23">
        <f>E4*F4</f>
        <v>11440</v>
      </c>
    </row>
    <row r="5" spans="2:7" ht="15">
      <c r="B5" s="10">
        <v>2</v>
      </c>
      <c r="C5" s="7" t="s">
        <v>155</v>
      </c>
      <c r="D5" s="7" t="s">
        <v>135</v>
      </c>
      <c r="E5" s="7">
        <v>12</v>
      </c>
      <c r="F5" s="23">
        <v>344</v>
      </c>
      <c r="G5" s="23">
        <f aca="true" t="shared" si="0" ref="G5:G12">E5*F5</f>
        <v>4128</v>
      </c>
    </row>
    <row r="6" spans="2:7" ht="15">
      <c r="B6" s="10">
        <v>3</v>
      </c>
      <c r="C6" s="7" t="s">
        <v>158</v>
      </c>
      <c r="D6" s="7" t="s">
        <v>7</v>
      </c>
      <c r="E6" s="7">
        <v>1</v>
      </c>
      <c r="F6" s="23">
        <v>3450</v>
      </c>
      <c r="G6" s="23">
        <f t="shared" si="0"/>
        <v>3450</v>
      </c>
    </row>
    <row r="7" spans="2:7" ht="15">
      <c r="B7" s="10">
        <v>4</v>
      </c>
      <c r="C7" s="7" t="s">
        <v>159</v>
      </c>
      <c r="D7" s="7" t="s">
        <v>7</v>
      </c>
      <c r="E7" s="7">
        <v>1</v>
      </c>
      <c r="F7" s="23">
        <v>3450</v>
      </c>
      <c r="G7" s="23">
        <f t="shared" si="0"/>
        <v>3450</v>
      </c>
    </row>
    <row r="8" spans="2:7" ht="15">
      <c r="B8" s="10">
        <v>5</v>
      </c>
      <c r="C8" s="7" t="s">
        <v>160</v>
      </c>
      <c r="D8" s="7" t="s">
        <v>146</v>
      </c>
      <c r="E8" s="7">
        <v>184</v>
      </c>
      <c r="F8" s="23">
        <v>48.42934782608695</v>
      </c>
      <c r="G8" s="23">
        <f t="shared" si="0"/>
        <v>8911</v>
      </c>
    </row>
    <row r="9" spans="2:7" ht="15">
      <c r="B9" s="10">
        <v>6</v>
      </c>
      <c r="C9" s="7" t="s">
        <v>161</v>
      </c>
      <c r="D9" s="7" t="s">
        <v>7</v>
      </c>
      <c r="E9" s="7">
        <v>2</v>
      </c>
      <c r="F9" s="23">
        <v>2860</v>
      </c>
      <c r="G9" s="23">
        <f t="shared" si="0"/>
        <v>5720</v>
      </c>
    </row>
    <row r="10" spans="2:7" ht="15">
      <c r="B10" s="10">
        <v>7</v>
      </c>
      <c r="C10" s="7" t="s">
        <v>162</v>
      </c>
      <c r="D10" s="7" t="s">
        <v>135</v>
      </c>
      <c r="E10" s="7">
        <v>120</v>
      </c>
      <c r="F10" s="23">
        <v>36</v>
      </c>
      <c r="G10" s="23">
        <f t="shared" si="0"/>
        <v>4320</v>
      </c>
    </row>
    <row r="11" spans="2:7" ht="15">
      <c r="B11" s="10">
        <v>8</v>
      </c>
      <c r="C11" s="7" t="s">
        <v>163</v>
      </c>
      <c r="D11" s="7" t="s">
        <v>137</v>
      </c>
      <c r="E11" s="7">
        <v>1</v>
      </c>
      <c r="F11" s="23">
        <v>3500</v>
      </c>
      <c r="G11" s="23">
        <f t="shared" si="0"/>
        <v>3500</v>
      </c>
    </row>
    <row r="12" spans="2:7" ht="15">
      <c r="B12" s="10">
        <v>9</v>
      </c>
      <c r="C12" s="7" t="s">
        <v>164</v>
      </c>
      <c r="D12" s="7" t="s">
        <v>137</v>
      </c>
      <c r="E12" s="7">
        <v>1</v>
      </c>
      <c r="F12" s="23">
        <v>4793</v>
      </c>
      <c r="G12" s="23">
        <f t="shared" si="0"/>
        <v>4793</v>
      </c>
    </row>
    <row r="13" spans="2:7" ht="15" customHeight="1">
      <c r="B13" s="24" t="s">
        <v>17</v>
      </c>
      <c r="C13" s="24"/>
      <c r="D13" s="24"/>
      <c r="E13" s="24"/>
      <c r="F13" s="24"/>
      <c r="G13" s="16">
        <f>SUM(G4:G12)</f>
        <v>49712</v>
      </c>
    </row>
  </sheetData>
  <sheetProtection/>
  <mergeCells count="3">
    <mergeCell ref="B13:F13"/>
    <mergeCell ref="B1:G1"/>
    <mergeCell ref="B2:G2"/>
  </mergeCells>
  <printOptions/>
  <pageMargins left="0.7" right="0.7" top="0.75" bottom="0.75" header="0.3" footer="0.3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46.7109375" style="1" customWidth="1"/>
    <col min="4" max="4" width="4.28125" style="1" bestFit="1" customWidth="1"/>
    <col min="5" max="5" width="9.140625" style="1" customWidth="1"/>
    <col min="6" max="7" width="11.7109375" style="1" bestFit="1" customWidth="1"/>
    <col min="8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5" t="s">
        <v>209</v>
      </c>
      <c r="C2" s="26"/>
      <c r="D2" s="26"/>
      <c r="E2" s="26"/>
      <c r="F2" s="26"/>
      <c r="G2" s="27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10">
        <v>1</v>
      </c>
      <c r="C4" s="7" t="s">
        <v>68</v>
      </c>
      <c r="D4" s="7" t="s">
        <v>7</v>
      </c>
      <c r="E4" s="7"/>
      <c r="F4" s="7"/>
      <c r="G4" s="7"/>
    </row>
    <row r="5" spans="2:7" ht="15">
      <c r="B5" s="10">
        <v>2</v>
      </c>
      <c r="C5" s="7" t="s">
        <v>69</v>
      </c>
      <c r="D5" s="7" t="s">
        <v>7</v>
      </c>
      <c r="E5" s="7"/>
      <c r="F5" s="7"/>
      <c r="G5" s="7"/>
    </row>
    <row r="6" spans="2:7" ht="15">
      <c r="B6" s="10">
        <v>3</v>
      </c>
      <c r="C6" s="7" t="s">
        <v>70</v>
      </c>
      <c r="D6" s="7" t="s">
        <v>15</v>
      </c>
      <c r="E6" s="7"/>
      <c r="F6" s="7"/>
      <c r="G6" s="7"/>
    </row>
    <row r="7" spans="2:7" ht="15">
      <c r="B7" s="10">
        <v>4</v>
      </c>
      <c r="C7" s="7" t="s">
        <v>71</v>
      </c>
      <c r="D7" s="7"/>
      <c r="E7" s="7"/>
      <c r="F7" s="7"/>
      <c r="G7" s="7"/>
    </row>
    <row r="8" spans="2:7" ht="15">
      <c r="B8" s="10">
        <v>5</v>
      </c>
      <c r="C8" s="7" t="s">
        <v>72</v>
      </c>
      <c r="D8" s="7" t="s">
        <v>7</v>
      </c>
      <c r="E8" s="7"/>
      <c r="F8" s="7"/>
      <c r="G8" s="7"/>
    </row>
    <row r="9" spans="2:7" ht="15">
      <c r="B9" s="10">
        <v>6</v>
      </c>
      <c r="C9" s="7" t="s">
        <v>73</v>
      </c>
      <c r="D9" s="7" t="s">
        <v>7</v>
      </c>
      <c r="E9" s="7"/>
      <c r="F9" s="7"/>
      <c r="G9" s="7"/>
    </row>
    <row r="10" spans="2:7" ht="15">
      <c r="B10" s="10">
        <v>7</v>
      </c>
      <c r="C10" s="7" t="s">
        <v>74</v>
      </c>
      <c r="D10" s="7"/>
      <c r="E10" s="7"/>
      <c r="F10" s="7"/>
      <c r="G10" s="7"/>
    </row>
    <row r="11" spans="2:7" ht="15">
      <c r="B11" s="10">
        <v>8</v>
      </c>
      <c r="C11" s="7" t="s">
        <v>16</v>
      </c>
      <c r="D11" s="7" t="s">
        <v>7</v>
      </c>
      <c r="E11" s="7">
        <v>1</v>
      </c>
      <c r="F11" s="15">
        <v>1000</v>
      </c>
      <c r="G11" s="15">
        <v>1000</v>
      </c>
    </row>
    <row r="12" spans="2:7" ht="15">
      <c r="B12" s="24" t="s">
        <v>17</v>
      </c>
      <c r="C12" s="24"/>
      <c r="D12" s="24"/>
      <c r="E12" s="24"/>
      <c r="F12" s="24"/>
      <c r="G12" s="16">
        <v>1000</v>
      </c>
    </row>
    <row r="14" spans="4:7" ht="15">
      <c r="D14" s="11"/>
      <c r="E14" s="11"/>
      <c r="F14" s="11"/>
      <c r="G14" s="11"/>
    </row>
  </sheetData>
  <sheetProtection/>
  <mergeCells count="3">
    <mergeCell ref="B12:F12"/>
    <mergeCell ref="B1:G1"/>
    <mergeCell ref="B2:G2"/>
  </mergeCells>
  <printOptions/>
  <pageMargins left="0.7" right="0.7" top="0.75" bottom="0.75" header="0.3" footer="0.3"/>
  <pageSetup fitToHeight="0" fitToWidth="1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49.00390625" style="1" customWidth="1"/>
    <col min="4" max="4" width="8.00390625" style="1" customWidth="1"/>
    <col min="5" max="5" width="9.140625" style="1" customWidth="1"/>
    <col min="6" max="6" width="10.57421875" style="1" customWidth="1"/>
    <col min="7" max="7" width="11.8515625" style="1" customWidth="1"/>
    <col min="8" max="8" width="9.140625" style="1" customWidth="1"/>
    <col min="9" max="9" width="11.421875" style="1" bestFit="1" customWidth="1"/>
    <col min="10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5" t="s">
        <v>236</v>
      </c>
      <c r="C2" s="26"/>
      <c r="D2" s="26"/>
      <c r="E2" s="26"/>
      <c r="F2" s="26"/>
      <c r="G2" s="27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10">
        <v>1</v>
      </c>
      <c r="C4" s="7" t="s">
        <v>165</v>
      </c>
      <c r="D4" s="7" t="s">
        <v>7</v>
      </c>
      <c r="E4" s="7">
        <v>3</v>
      </c>
      <c r="F4" s="23">
        <v>185.73333333333335</v>
      </c>
      <c r="G4" s="23">
        <f>E4*F4</f>
        <v>557.2</v>
      </c>
    </row>
    <row r="5" spans="2:7" ht="15" customHeight="1">
      <c r="B5" s="24" t="s">
        <v>17</v>
      </c>
      <c r="C5" s="24"/>
      <c r="D5" s="24"/>
      <c r="E5" s="24"/>
      <c r="F5" s="24"/>
      <c r="G5" s="16">
        <f>SUM(G4:G4)</f>
        <v>557.2</v>
      </c>
    </row>
  </sheetData>
  <sheetProtection/>
  <mergeCells count="3">
    <mergeCell ref="B5:F5"/>
    <mergeCell ref="B1:G1"/>
    <mergeCell ref="B2:G2"/>
  </mergeCells>
  <printOptions/>
  <pageMargins left="0.7" right="0.7" top="0.75" bottom="0.75" header="0.3" footer="0.3"/>
  <pageSetup fitToHeight="0" fitToWidth="1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49.00390625" style="1" customWidth="1"/>
    <col min="4" max="4" width="8.00390625" style="1" customWidth="1"/>
    <col min="5" max="5" width="9.140625" style="1" customWidth="1"/>
    <col min="6" max="6" width="10.140625" style="1" bestFit="1" customWidth="1"/>
    <col min="7" max="7" width="12.7109375" style="1" bestFit="1" customWidth="1"/>
    <col min="8" max="8" width="9.140625" style="1" customWidth="1"/>
    <col min="9" max="9" width="9.7109375" style="1" bestFit="1" customWidth="1"/>
    <col min="10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5" t="s">
        <v>237</v>
      </c>
      <c r="C2" s="26"/>
      <c r="D2" s="26"/>
      <c r="E2" s="26"/>
      <c r="F2" s="26"/>
      <c r="G2" s="27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10">
        <v>1</v>
      </c>
      <c r="C4" s="7" t="s">
        <v>166</v>
      </c>
      <c r="D4" s="7" t="s">
        <v>146</v>
      </c>
      <c r="E4" s="7">
        <v>880</v>
      </c>
      <c r="F4" s="23">
        <v>8</v>
      </c>
      <c r="G4" s="23">
        <f>E4*F4</f>
        <v>7040</v>
      </c>
    </row>
    <row r="5" spans="2:7" ht="15">
      <c r="B5" s="10">
        <v>2</v>
      </c>
      <c r="C5" s="7" t="s">
        <v>167</v>
      </c>
      <c r="D5" s="7" t="s">
        <v>146</v>
      </c>
      <c r="E5" s="7">
        <v>880</v>
      </c>
      <c r="F5" s="23">
        <v>18.5</v>
      </c>
      <c r="G5" s="23">
        <f>E5*F5</f>
        <v>16280</v>
      </c>
    </row>
    <row r="6" spans="2:7" ht="15">
      <c r="B6" s="10">
        <v>3</v>
      </c>
      <c r="C6" s="7" t="s">
        <v>168</v>
      </c>
      <c r="D6" s="7" t="s">
        <v>7</v>
      </c>
      <c r="E6" s="7">
        <v>1</v>
      </c>
      <c r="F6" s="23">
        <v>227</v>
      </c>
      <c r="G6" s="23">
        <f>E6*F6</f>
        <v>227</v>
      </c>
    </row>
    <row r="7" spans="2:7" ht="15">
      <c r="B7" s="10">
        <v>4</v>
      </c>
      <c r="C7" s="7" t="s">
        <v>169</v>
      </c>
      <c r="D7" s="7" t="s">
        <v>135</v>
      </c>
      <c r="E7" s="7">
        <v>800</v>
      </c>
      <c r="F7" s="23">
        <v>6</v>
      </c>
      <c r="G7" s="23">
        <f>E7*F7</f>
        <v>4800</v>
      </c>
    </row>
    <row r="8" spans="2:7" ht="15" customHeight="1">
      <c r="B8" s="24" t="s">
        <v>17</v>
      </c>
      <c r="C8" s="24"/>
      <c r="D8" s="24"/>
      <c r="E8" s="24"/>
      <c r="F8" s="24"/>
      <c r="G8" s="16">
        <f>SUM(G4:G7)</f>
        <v>28347</v>
      </c>
    </row>
    <row r="9" ht="15">
      <c r="I9" s="17"/>
    </row>
  </sheetData>
  <sheetProtection/>
  <mergeCells count="3">
    <mergeCell ref="B8:F8"/>
    <mergeCell ref="B1:G1"/>
    <mergeCell ref="B2:G2"/>
  </mergeCells>
  <printOptions/>
  <pageMargins left="0.7" right="0.7" top="0.75" bottom="0.75" header="0.3" footer="0.3"/>
  <pageSetup fitToHeight="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13.421875" style="1" bestFit="1" customWidth="1"/>
    <col min="2" max="2" width="58.7109375" style="1" customWidth="1"/>
    <col min="3" max="3" width="4.28125" style="1" bestFit="1" customWidth="1"/>
    <col min="4" max="4" width="9.140625" style="1" customWidth="1"/>
    <col min="5" max="5" width="20.7109375" style="1" customWidth="1"/>
    <col min="6" max="6" width="13.57421875" style="1" customWidth="1"/>
    <col min="7" max="16384" width="9.140625" style="1" customWidth="1"/>
  </cols>
  <sheetData>
    <row r="1" spans="1:6" ht="15">
      <c r="A1" s="24" t="s">
        <v>18</v>
      </c>
      <c r="B1" s="24"/>
      <c r="C1" s="24"/>
      <c r="D1" s="24"/>
      <c r="E1" s="24"/>
      <c r="F1" s="24"/>
    </row>
    <row r="2" spans="1:6" ht="15">
      <c r="A2" s="25" t="s">
        <v>210</v>
      </c>
      <c r="B2" s="26"/>
      <c r="C2" s="26"/>
      <c r="D2" s="26"/>
      <c r="E2" s="26"/>
      <c r="F2" s="27"/>
    </row>
    <row r="3" spans="1:6" ht="1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3">
        <v>1</v>
      </c>
      <c r="B4" s="2" t="s">
        <v>170</v>
      </c>
      <c r="C4" s="2" t="s">
        <v>129</v>
      </c>
      <c r="D4" s="2">
        <v>3</v>
      </c>
      <c r="E4" s="18">
        <v>666.66666</v>
      </c>
      <c r="F4" s="18">
        <f>E4*D4</f>
        <v>1999.99998</v>
      </c>
    </row>
    <row r="5" spans="1:6" ht="15">
      <c r="A5" s="24" t="s">
        <v>17</v>
      </c>
      <c r="B5" s="24"/>
      <c r="C5" s="24"/>
      <c r="D5" s="24"/>
      <c r="E5" s="24"/>
      <c r="F5" s="50">
        <f>SUM(F4:F4)</f>
        <v>1999.99998</v>
      </c>
    </row>
  </sheetData>
  <sheetProtection/>
  <mergeCells count="3">
    <mergeCell ref="A5:E5"/>
    <mergeCell ref="A1:F1"/>
    <mergeCell ref="A2:F2"/>
  </mergeCells>
  <printOptions/>
  <pageMargins left="0.7" right="0.7" top="0.75" bottom="0.75" header="0.3" footer="0.3"/>
  <pageSetup horizontalDpi="360" verticalDpi="3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58.7109375" style="1" customWidth="1"/>
    <col min="4" max="4" width="4.28125" style="1" bestFit="1" customWidth="1"/>
    <col min="5" max="5" width="9.140625" style="1" customWidth="1"/>
    <col min="6" max="6" width="20.7109375" style="1" customWidth="1"/>
    <col min="7" max="7" width="13.57421875" style="1" customWidth="1"/>
    <col min="8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5" t="s">
        <v>211</v>
      </c>
      <c r="C2" s="26"/>
      <c r="D2" s="26"/>
      <c r="E2" s="26"/>
      <c r="F2" s="26"/>
      <c r="G2" s="27"/>
    </row>
    <row r="3" spans="2:7" ht="1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>
      <c r="B4" s="3">
        <v>1</v>
      </c>
      <c r="C4" s="2" t="s">
        <v>6</v>
      </c>
      <c r="D4" s="2" t="s">
        <v>7</v>
      </c>
      <c r="E4" s="2">
        <v>2</v>
      </c>
      <c r="F4" s="18">
        <v>60</v>
      </c>
      <c r="G4" s="18">
        <f>F4*E4</f>
        <v>120</v>
      </c>
    </row>
    <row r="5" spans="2:7" ht="15">
      <c r="B5" s="3">
        <v>2</v>
      </c>
      <c r="C5" s="2" t="s">
        <v>8</v>
      </c>
      <c r="D5" s="2" t="s">
        <v>7</v>
      </c>
      <c r="E5" s="2">
        <v>2</v>
      </c>
      <c r="F5" s="18">
        <v>110</v>
      </c>
      <c r="G5" s="18">
        <f aca="true" t="shared" si="0" ref="G5:G12">F5*E5</f>
        <v>220</v>
      </c>
    </row>
    <row r="6" spans="2:7" ht="15">
      <c r="B6" s="3">
        <v>3</v>
      </c>
      <c r="C6" s="2" t="s">
        <v>9</v>
      </c>
      <c r="D6" s="2" t="s">
        <v>7</v>
      </c>
      <c r="E6" s="2">
        <v>2</v>
      </c>
      <c r="F6" s="18">
        <v>120</v>
      </c>
      <c r="G6" s="18">
        <f t="shared" si="0"/>
        <v>240</v>
      </c>
    </row>
    <row r="7" spans="2:7" ht="15">
      <c r="B7" s="3">
        <v>4</v>
      </c>
      <c r="C7" s="2" t="s">
        <v>10</v>
      </c>
      <c r="D7" s="2" t="s">
        <v>7</v>
      </c>
      <c r="E7" s="2">
        <v>8</v>
      </c>
      <c r="F7" s="18">
        <v>30</v>
      </c>
      <c r="G7" s="18">
        <f t="shared" si="0"/>
        <v>240</v>
      </c>
    </row>
    <row r="8" spans="2:7" ht="15">
      <c r="B8" s="3">
        <v>5</v>
      </c>
      <c r="C8" s="2" t="s">
        <v>11</v>
      </c>
      <c r="D8" s="2" t="s">
        <v>7</v>
      </c>
      <c r="E8" s="2">
        <v>2</v>
      </c>
      <c r="F8" s="18">
        <v>80</v>
      </c>
      <c r="G8" s="18">
        <f t="shared" si="0"/>
        <v>160</v>
      </c>
    </row>
    <row r="9" spans="2:7" ht="15">
      <c r="B9" s="3">
        <v>6</v>
      </c>
      <c r="C9" s="2" t="s">
        <v>12</v>
      </c>
      <c r="D9" s="2" t="s">
        <v>21</v>
      </c>
      <c r="E9" s="2">
        <v>8</v>
      </c>
      <c r="F9" s="18">
        <v>60</v>
      </c>
      <c r="G9" s="18">
        <f t="shared" si="0"/>
        <v>480</v>
      </c>
    </row>
    <row r="10" spans="2:7" ht="15">
      <c r="B10" s="3">
        <v>7</v>
      </c>
      <c r="C10" s="2" t="s">
        <v>13</v>
      </c>
      <c r="D10" s="2" t="s">
        <v>7</v>
      </c>
      <c r="E10" s="2">
        <v>2</v>
      </c>
      <c r="F10" s="18">
        <v>50</v>
      </c>
      <c r="G10" s="18">
        <f t="shared" si="0"/>
        <v>100</v>
      </c>
    </row>
    <row r="11" spans="2:10" ht="15">
      <c r="B11" s="3">
        <v>8</v>
      </c>
      <c r="C11" s="2" t="s">
        <v>14</v>
      </c>
      <c r="D11" s="2" t="s">
        <v>15</v>
      </c>
      <c r="E11" s="2">
        <v>4</v>
      </c>
      <c r="F11" s="18">
        <v>40</v>
      </c>
      <c r="G11" s="18">
        <f t="shared" si="0"/>
        <v>160</v>
      </c>
      <c r="J11" s="12"/>
    </row>
    <row r="12" spans="2:10" ht="15">
      <c r="B12" s="3">
        <v>9</v>
      </c>
      <c r="C12" s="2" t="s">
        <v>16</v>
      </c>
      <c r="D12" s="2" t="s">
        <v>7</v>
      </c>
      <c r="E12" s="2">
        <v>2</v>
      </c>
      <c r="F12" s="18">
        <v>1443.15</v>
      </c>
      <c r="G12" s="18">
        <f t="shared" si="0"/>
        <v>2886.3</v>
      </c>
      <c r="J12" s="12"/>
    </row>
    <row r="13" spans="2:7" ht="15">
      <c r="B13" s="24" t="s">
        <v>17</v>
      </c>
      <c r="C13" s="24"/>
      <c r="D13" s="24"/>
      <c r="E13" s="24"/>
      <c r="F13" s="24"/>
      <c r="G13" s="16">
        <f>SUM(G4:G12)</f>
        <v>4606.3</v>
      </c>
    </row>
    <row r="14" spans="5:7" ht="15">
      <c r="E14" s="11"/>
      <c r="F14" s="11"/>
      <c r="G14" s="11"/>
    </row>
  </sheetData>
  <sheetProtection/>
  <mergeCells count="3">
    <mergeCell ref="B13:F13"/>
    <mergeCell ref="B1:G1"/>
    <mergeCell ref="B2:G2"/>
  </mergeCells>
  <printOptions/>
  <pageMargins left="0.7" right="0.7" top="0.75" bottom="0.75" header="0.3" footer="0.3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6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9.140625" style="1" customWidth="1"/>
    <col min="2" max="2" width="13.421875" style="1" bestFit="1" customWidth="1"/>
    <col min="3" max="3" width="58.28125" style="1" customWidth="1"/>
    <col min="4" max="4" width="4.28125" style="1" bestFit="1" customWidth="1"/>
    <col min="5" max="5" width="9.140625" style="1" customWidth="1"/>
    <col min="6" max="6" width="14.57421875" style="1" customWidth="1"/>
    <col min="7" max="7" width="20.421875" style="1" customWidth="1"/>
    <col min="8" max="16384" width="9.140625" style="1" customWidth="1"/>
  </cols>
  <sheetData>
    <row r="1" spans="2:7" ht="15">
      <c r="B1" s="24" t="s">
        <v>18</v>
      </c>
      <c r="C1" s="24"/>
      <c r="D1" s="24"/>
      <c r="E1" s="24"/>
      <c r="F1" s="24"/>
      <c r="G1" s="24"/>
    </row>
    <row r="2" spans="2:7" ht="15">
      <c r="B2" s="25" t="s">
        <v>212</v>
      </c>
      <c r="C2" s="26"/>
      <c r="D2" s="26"/>
      <c r="E2" s="26"/>
      <c r="F2" s="26"/>
      <c r="G2" s="27"/>
    </row>
    <row r="3" spans="2:7" ht="15" customHeight="1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15" customHeight="1">
      <c r="B4" s="3">
        <v>1</v>
      </c>
      <c r="C4" s="2" t="s">
        <v>6</v>
      </c>
      <c r="D4" s="2" t="s">
        <v>7</v>
      </c>
      <c r="E4" s="2"/>
      <c r="F4" s="2"/>
      <c r="G4" s="2"/>
    </row>
    <row r="5" spans="2:7" ht="15" customHeight="1">
      <c r="B5" s="3">
        <v>2</v>
      </c>
      <c r="C5" s="2" t="s">
        <v>8</v>
      </c>
      <c r="D5" s="2" t="s">
        <v>7</v>
      </c>
      <c r="E5" s="2"/>
      <c r="F5" s="2"/>
      <c r="G5" s="2"/>
    </row>
    <row r="6" spans="2:7" ht="15">
      <c r="B6" s="3">
        <v>3</v>
      </c>
      <c r="C6" s="2" t="s">
        <v>9</v>
      </c>
      <c r="D6" s="2" t="s">
        <v>20</v>
      </c>
      <c r="E6" s="2"/>
      <c r="F6" s="2"/>
      <c r="G6" s="2"/>
    </row>
    <row r="7" spans="2:7" ht="15">
      <c r="B7" s="3">
        <v>4</v>
      </c>
      <c r="C7" s="2" t="s">
        <v>10</v>
      </c>
      <c r="D7" s="2" t="s">
        <v>7</v>
      </c>
      <c r="E7" s="2"/>
      <c r="F7" s="2"/>
      <c r="G7" s="2"/>
    </row>
    <row r="8" spans="2:7" ht="15">
      <c r="B8" s="3">
        <v>5</v>
      </c>
      <c r="C8" s="2" t="s">
        <v>11</v>
      </c>
      <c r="D8" s="2" t="s">
        <v>7</v>
      </c>
      <c r="E8" s="2"/>
      <c r="F8" s="2"/>
      <c r="G8" s="2"/>
    </row>
    <row r="9" spans="2:7" ht="15">
      <c r="B9" s="3">
        <v>6</v>
      </c>
      <c r="C9" s="2" t="s">
        <v>12</v>
      </c>
      <c r="D9" s="2" t="s">
        <v>21</v>
      </c>
      <c r="E9" s="2"/>
      <c r="F9" s="2"/>
      <c r="G9" s="2"/>
    </row>
    <row r="10" spans="2:7" ht="15">
      <c r="B10" s="3">
        <v>7</v>
      </c>
      <c r="C10" s="2" t="s">
        <v>13</v>
      </c>
      <c r="D10" s="2" t="s">
        <v>7</v>
      </c>
      <c r="E10" s="2"/>
      <c r="F10" s="2"/>
      <c r="G10" s="2"/>
    </row>
    <row r="11" spans="2:7" ht="15">
      <c r="B11" s="3">
        <v>8</v>
      </c>
      <c r="C11" s="2" t="s">
        <v>14</v>
      </c>
      <c r="D11" s="2" t="s">
        <v>15</v>
      </c>
      <c r="E11" s="2"/>
      <c r="F11" s="2"/>
      <c r="G11" s="2"/>
    </row>
    <row r="12" spans="2:7" ht="15">
      <c r="B12" s="3">
        <v>9</v>
      </c>
      <c r="C12" s="2" t="s">
        <v>16</v>
      </c>
      <c r="D12" s="2" t="s">
        <v>7</v>
      </c>
      <c r="E12" s="2">
        <v>2</v>
      </c>
      <c r="F12" s="2">
        <v>1000</v>
      </c>
      <c r="G12" s="18">
        <f>F12*E12</f>
        <v>2000</v>
      </c>
    </row>
    <row r="13" spans="2:7" ht="15">
      <c r="B13" s="3">
        <v>10</v>
      </c>
      <c r="C13" s="2" t="s">
        <v>19</v>
      </c>
      <c r="D13" s="2" t="s">
        <v>20</v>
      </c>
      <c r="E13" s="2"/>
      <c r="F13" s="2"/>
      <c r="G13" s="18"/>
    </row>
    <row r="14" spans="2:7" ht="15">
      <c r="B14" s="24" t="s">
        <v>17</v>
      </c>
      <c r="C14" s="24"/>
      <c r="D14" s="24"/>
      <c r="E14" s="24"/>
      <c r="F14" s="24"/>
      <c r="G14" s="16">
        <f>G12</f>
        <v>2000</v>
      </c>
    </row>
    <row r="16" spans="4:7" ht="15">
      <c r="D16" s="11"/>
      <c r="E16" s="11"/>
      <c r="F16" s="11"/>
      <c r="G16" s="11"/>
    </row>
  </sheetData>
  <sheetProtection/>
  <mergeCells count="3">
    <mergeCell ref="B14:F14"/>
    <mergeCell ref="B1:G1"/>
    <mergeCell ref="B2:G2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13.421875" style="1" bestFit="1" customWidth="1"/>
    <col min="2" max="2" width="60.57421875" style="1" customWidth="1"/>
    <col min="3" max="3" width="4.28125" style="1" bestFit="1" customWidth="1"/>
    <col min="4" max="4" width="15.28125" style="1" customWidth="1"/>
    <col min="5" max="5" width="14.57421875" style="1" customWidth="1"/>
    <col min="6" max="6" width="15.28125" style="1" customWidth="1"/>
    <col min="7" max="16384" width="9.140625" style="1" customWidth="1"/>
  </cols>
  <sheetData>
    <row r="1" spans="1:6" ht="15">
      <c r="A1" s="24" t="s">
        <v>18</v>
      </c>
      <c r="B1" s="24"/>
      <c r="C1" s="24"/>
      <c r="D1" s="24"/>
      <c r="E1" s="24"/>
      <c r="F1" s="24"/>
    </row>
    <row r="2" spans="1:6" ht="15">
      <c r="A2" s="25" t="s">
        <v>213</v>
      </c>
      <c r="B2" s="26"/>
      <c r="C2" s="26"/>
      <c r="D2" s="26"/>
      <c r="E2" s="26"/>
      <c r="F2" s="27"/>
    </row>
    <row r="3" spans="1:6" ht="1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3">
        <v>1</v>
      </c>
      <c r="B4" s="2" t="s">
        <v>6</v>
      </c>
      <c r="C4" s="2" t="s">
        <v>7</v>
      </c>
      <c r="D4" s="2"/>
      <c r="E4" s="2"/>
      <c r="F4" s="2"/>
    </row>
    <row r="5" spans="1:6" ht="15">
      <c r="A5" s="3">
        <v>2</v>
      </c>
      <c r="B5" s="2" t="s">
        <v>8</v>
      </c>
      <c r="C5" s="2" t="s">
        <v>7</v>
      </c>
      <c r="D5" s="2"/>
      <c r="E5" s="2"/>
      <c r="F5" s="2"/>
    </row>
    <row r="6" spans="1:6" ht="15">
      <c r="A6" s="3">
        <v>3</v>
      </c>
      <c r="B6" s="2" t="s">
        <v>9</v>
      </c>
      <c r="C6" s="2" t="s">
        <v>20</v>
      </c>
      <c r="D6" s="2"/>
      <c r="E6" s="2"/>
      <c r="F6" s="2"/>
    </row>
    <row r="7" spans="1:6" ht="15">
      <c r="A7" s="3">
        <v>4</v>
      </c>
      <c r="B7" s="2" t="s">
        <v>10</v>
      </c>
      <c r="C7" s="2" t="s">
        <v>7</v>
      </c>
      <c r="D7" s="2"/>
      <c r="E7" s="2"/>
      <c r="F7" s="2"/>
    </row>
    <row r="8" spans="1:6" ht="15">
      <c r="A8" s="3">
        <v>5</v>
      </c>
      <c r="B8" s="2" t="s">
        <v>11</v>
      </c>
      <c r="C8" s="2" t="s">
        <v>7</v>
      </c>
      <c r="D8" s="2"/>
      <c r="E8" s="2"/>
      <c r="F8" s="2"/>
    </row>
    <row r="9" spans="1:6" ht="15">
      <c r="A9" s="3">
        <v>6</v>
      </c>
      <c r="B9" s="2" t="s">
        <v>12</v>
      </c>
      <c r="C9" s="2" t="s">
        <v>21</v>
      </c>
      <c r="D9" s="2"/>
      <c r="E9" s="2"/>
      <c r="F9" s="2"/>
    </row>
    <row r="10" spans="1:6" ht="15">
      <c r="A10" s="3">
        <v>7</v>
      </c>
      <c r="B10" s="2" t="s">
        <v>13</v>
      </c>
      <c r="C10" s="2" t="s">
        <v>7</v>
      </c>
      <c r="D10" s="2"/>
      <c r="E10" s="2"/>
      <c r="F10" s="2"/>
    </row>
    <row r="11" spans="1:6" ht="15">
      <c r="A11" s="3">
        <v>8</v>
      </c>
      <c r="B11" s="2" t="s">
        <v>22</v>
      </c>
      <c r="C11" s="2" t="s">
        <v>7</v>
      </c>
      <c r="D11" s="2"/>
      <c r="E11" s="2"/>
      <c r="F11" s="2"/>
    </row>
    <row r="12" spans="1:6" ht="15">
      <c r="A12" s="3">
        <v>9</v>
      </c>
      <c r="B12" s="2" t="s">
        <v>14</v>
      </c>
      <c r="C12" s="2" t="s">
        <v>15</v>
      </c>
      <c r="D12" s="2"/>
      <c r="E12" s="2"/>
      <c r="F12" s="2"/>
    </row>
    <row r="13" spans="1:6" ht="15">
      <c r="A13" s="3">
        <v>10</v>
      </c>
      <c r="B13" s="2" t="s">
        <v>16</v>
      </c>
      <c r="C13" s="2" t="s">
        <v>7</v>
      </c>
      <c r="D13" s="2">
        <v>2</v>
      </c>
      <c r="E13" s="18">
        <v>606.04</v>
      </c>
      <c r="F13" s="18">
        <f>E13*D13</f>
        <v>1212.08</v>
      </c>
    </row>
    <row r="14" spans="1:6" ht="15">
      <c r="A14" s="24" t="s">
        <v>17</v>
      </c>
      <c r="B14" s="24"/>
      <c r="C14" s="24"/>
      <c r="D14" s="24"/>
      <c r="E14" s="24"/>
      <c r="F14" s="16">
        <f>F13</f>
        <v>1212.08</v>
      </c>
    </row>
    <row r="16" spans="3:5" ht="15">
      <c r="C16" s="11"/>
      <c r="D16" s="11"/>
      <c r="E16" s="11"/>
    </row>
  </sheetData>
  <sheetProtection/>
  <mergeCells count="3">
    <mergeCell ref="A1:F1"/>
    <mergeCell ref="A14:E14"/>
    <mergeCell ref="A2:F2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13.421875" style="1" bestFit="1" customWidth="1"/>
    <col min="2" max="2" width="58.7109375" style="1" customWidth="1"/>
    <col min="3" max="3" width="4.28125" style="1" bestFit="1" customWidth="1"/>
    <col min="4" max="4" width="9.140625" style="1" customWidth="1"/>
    <col min="5" max="5" width="16.00390625" style="1" customWidth="1"/>
    <col min="6" max="6" width="13.57421875" style="1" customWidth="1"/>
    <col min="7" max="16384" width="9.140625" style="1" customWidth="1"/>
  </cols>
  <sheetData>
    <row r="1" spans="1:6" ht="15">
      <c r="A1" s="24" t="s">
        <v>18</v>
      </c>
      <c r="B1" s="24"/>
      <c r="C1" s="24"/>
      <c r="D1" s="24"/>
      <c r="E1" s="24"/>
      <c r="F1" s="24"/>
    </row>
    <row r="2" spans="1:6" ht="15">
      <c r="A2" s="25" t="s">
        <v>214</v>
      </c>
      <c r="B2" s="26"/>
      <c r="C2" s="26"/>
      <c r="D2" s="26"/>
      <c r="E2" s="26"/>
      <c r="F2" s="27"/>
    </row>
    <row r="3" spans="1:6" ht="1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3">
        <v>1</v>
      </c>
      <c r="B4" s="2" t="s">
        <v>6</v>
      </c>
      <c r="C4" s="2" t="s">
        <v>7</v>
      </c>
      <c r="D4" s="2">
        <v>2</v>
      </c>
      <c r="E4" s="18">
        <v>1350</v>
      </c>
      <c r="F4" s="18">
        <f>D4*E4</f>
        <v>2700</v>
      </c>
    </row>
    <row r="5" spans="1:6" ht="15">
      <c r="A5" s="3">
        <v>2</v>
      </c>
      <c r="B5" s="2" t="s">
        <v>8</v>
      </c>
      <c r="C5" s="2" t="s">
        <v>7</v>
      </c>
      <c r="D5" s="2">
        <v>2</v>
      </c>
      <c r="E5" s="18">
        <v>2800.345</v>
      </c>
      <c r="F5" s="18">
        <f aca="true" t="shared" si="0" ref="F5:F12">D5*E5</f>
        <v>5600.69</v>
      </c>
    </row>
    <row r="6" spans="1:6" ht="15">
      <c r="A6" s="3">
        <v>3</v>
      </c>
      <c r="B6" s="2" t="s">
        <v>9</v>
      </c>
      <c r="C6" s="2" t="s">
        <v>7</v>
      </c>
      <c r="D6" s="2">
        <v>2</v>
      </c>
      <c r="E6" s="18">
        <v>960</v>
      </c>
      <c r="F6" s="18">
        <f t="shared" si="0"/>
        <v>1920</v>
      </c>
    </row>
    <row r="7" spans="1:6" ht="15">
      <c r="A7" s="3">
        <v>4</v>
      </c>
      <c r="B7" s="2" t="s">
        <v>10</v>
      </c>
      <c r="C7" s="2" t="s">
        <v>7</v>
      </c>
      <c r="D7" s="2">
        <v>2</v>
      </c>
      <c r="E7" s="18">
        <v>648</v>
      </c>
      <c r="F7" s="18">
        <f t="shared" si="0"/>
        <v>1296</v>
      </c>
    </row>
    <row r="8" spans="1:6" ht="15">
      <c r="A8" s="3">
        <v>5</v>
      </c>
      <c r="B8" s="2" t="s">
        <v>11</v>
      </c>
      <c r="C8" s="2" t="s">
        <v>7</v>
      </c>
      <c r="D8" s="2">
        <v>2</v>
      </c>
      <c r="E8" s="18">
        <v>1400</v>
      </c>
      <c r="F8" s="18">
        <f t="shared" si="0"/>
        <v>2800</v>
      </c>
    </row>
    <row r="9" spans="1:6" ht="15">
      <c r="A9" s="3">
        <v>6</v>
      </c>
      <c r="B9" s="2" t="s">
        <v>12</v>
      </c>
      <c r="C9" s="2" t="s">
        <v>21</v>
      </c>
      <c r="D9" s="2">
        <v>30</v>
      </c>
      <c r="E9" s="18">
        <v>90</v>
      </c>
      <c r="F9" s="18">
        <f t="shared" si="0"/>
        <v>2700</v>
      </c>
    </row>
    <row r="10" spans="1:6" ht="15">
      <c r="A10" s="3">
        <v>7</v>
      </c>
      <c r="B10" s="2" t="s">
        <v>13</v>
      </c>
      <c r="C10" s="2" t="s">
        <v>7</v>
      </c>
      <c r="D10" s="2">
        <v>2</v>
      </c>
      <c r="E10" s="18">
        <v>200</v>
      </c>
      <c r="F10" s="18">
        <f t="shared" si="0"/>
        <v>400</v>
      </c>
    </row>
    <row r="11" spans="1:6" ht="15">
      <c r="A11" s="3">
        <v>8</v>
      </c>
      <c r="B11" s="2" t="s">
        <v>14</v>
      </c>
      <c r="C11" s="2" t="s">
        <v>15</v>
      </c>
      <c r="D11" s="2">
        <v>20</v>
      </c>
      <c r="E11" s="18">
        <v>30</v>
      </c>
      <c r="F11" s="18">
        <f t="shared" si="0"/>
        <v>600</v>
      </c>
    </row>
    <row r="12" spans="1:6" ht="15">
      <c r="A12" s="3">
        <v>9</v>
      </c>
      <c r="B12" s="2" t="s">
        <v>16</v>
      </c>
      <c r="C12" s="2" t="s">
        <v>7</v>
      </c>
      <c r="D12" s="2">
        <v>2</v>
      </c>
      <c r="E12" s="18">
        <v>2500</v>
      </c>
      <c r="F12" s="18">
        <f t="shared" si="0"/>
        <v>5000</v>
      </c>
    </row>
    <row r="13" spans="1:6" ht="15">
      <c r="A13" s="24" t="s">
        <v>17</v>
      </c>
      <c r="B13" s="24"/>
      <c r="C13" s="24"/>
      <c r="D13" s="24"/>
      <c r="E13" s="24"/>
      <c r="F13" s="16">
        <f>SUM(F4:F12)</f>
        <v>23016.69</v>
      </c>
    </row>
  </sheetData>
  <sheetProtection/>
  <mergeCells count="3">
    <mergeCell ref="A13:E13"/>
    <mergeCell ref="A1:F1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360" verticalDpi="3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13.421875" style="1" bestFit="1" customWidth="1"/>
    <col min="2" max="2" width="59.00390625" style="1" customWidth="1"/>
    <col min="3" max="3" width="4.28125" style="1" bestFit="1" customWidth="1"/>
    <col min="4" max="4" width="19.140625" style="1" customWidth="1"/>
    <col min="5" max="5" width="16.140625" style="1" customWidth="1"/>
    <col min="6" max="6" width="15.28125" style="1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1:6" ht="15">
      <c r="A1" s="24" t="s">
        <v>18</v>
      </c>
      <c r="B1" s="24"/>
      <c r="C1" s="24"/>
      <c r="D1" s="24"/>
      <c r="E1" s="24"/>
      <c r="F1" s="24"/>
    </row>
    <row r="2" spans="1:6" ht="15">
      <c r="A2" s="25" t="s">
        <v>215</v>
      </c>
      <c r="B2" s="26"/>
      <c r="C2" s="26"/>
      <c r="D2" s="26"/>
      <c r="E2" s="26"/>
      <c r="F2" s="27"/>
    </row>
    <row r="3" spans="1:6" ht="1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3">
        <v>1</v>
      </c>
      <c r="B4" s="2" t="s">
        <v>6</v>
      </c>
      <c r="C4" s="2" t="s">
        <v>7</v>
      </c>
      <c r="D4" s="2">
        <v>2</v>
      </c>
      <c r="E4" s="18">
        <v>45</v>
      </c>
      <c r="F4" s="18">
        <f>E4*D4</f>
        <v>90</v>
      </c>
    </row>
    <row r="5" spans="1:6" ht="15">
      <c r="A5" s="3">
        <v>2</v>
      </c>
      <c r="B5" s="2" t="s">
        <v>23</v>
      </c>
      <c r="C5" s="2" t="s">
        <v>24</v>
      </c>
      <c r="D5" s="2">
        <v>80</v>
      </c>
      <c r="E5" s="18">
        <v>25</v>
      </c>
      <c r="F5" s="18">
        <f aca="true" t="shared" si="0" ref="F5:F15">E5*D5</f>
        <v>2000</v>
      </c>
    </row>
    <row r="6" spans="1:6" ht="15">
      <c r="A6" s="3">
        <v>3</v>
      </c>
      <c r="B6" s="2" t="s">
        <v>25</v>
      </c>
      <c r="C6" s="2" t="s">
        <v>20</v>
      </c>
      <c r="D6" s="2">
        <v>2</v>
      </c>
      <c r="E6" s="18">
        <v>1500</v>
      </c>
      <c r="F6" s="18">
        <f t="shared" si="0"/>
        <v>3000</v>
      </c>
    </row>
    <row r="7" spans="1:6" ht="15">
      <c r="A7" s="3">
        <v>4</v>
      </c>
      <c r="B7" s="2" t="s">
        <v>26</v>
      </c>
      <c r="C7" s="2" t="s">
        <v>7</v>
      </c>
      <c r="D7" s="2">
        <v>2</v>
      </c>
      <c r="E7" s="18">
        <v>7413.424999999999</v>
      </c>
      <c r="F7" s="18">
        <f t="shared" si="0"/>
        <v>14826.849999999999</v>
      </c>
    </row>
    <row r="8" spans="1:6" ht="15">
      <c r="A8" s="3">
        <v>5</v>
      </c>
      <c r="B8" s="2" t="s">
        <v>27</v>
      </c>
      <c r="C8" s="2" t="s">
        <v>20</v>
      </c>
      <c r="D8" s="2">
        <v>2</v>
      </c>
      <c r="E8" s="18">
        <v>140</v>
      </c>
      <c r="F8" s="18">
        <f t="shared" si="0"/>
        <v>280</v>
      </c>
    </row>
    <row r="9" spans="1:6" ht="15">
      <c r="A9" s="3">
        <v>6</v>
      </c>
      <c r="B9" s="2" t="s">
        <v>10</v>
      </c>
      <c r="C9" s="2" t="s">
        <v>7</v>
      </c>
      <c r="D9" s="2">
        <v>4</v>
      </c>
      <c r="E9" s="18">
        <v>30</v>
      </c>
      <c r="F9" s="18">
        <f t="shared" si="0"/>
        <v>120</v>
      </c>
    </row>
    <row r="10" spans="1:6" ht="15">
      <c r="A10" s="3">
        <v>7</v>
      </c>
      <c r="B10" s="2" t="s">
        <v>28</v>
      </c>
      <c r="C10" s="2" t="s">
        <v>7</v>
      </c>
      <c r="D10" s="2">
        <v>4</v>
      </c>
      <c r="E10" s="18">
        <v>220</v>
      </c>
      <c r="F10" s="18">
        <f t="shared" si="0"/>
        <v>880</v>
      </c>
    </row>
    <row r="11" spans="1:6" ht="15">
      <c r="A11" s="3">
        <v>8</v>
      </c>
      <c r="B11" s="2" t="s">
        <v>29</v>
      </c>
      <c r="C11" s="2" t="s">
        <v>7</v>
      </c>
      <c r="D11" s="2">
        <v>2</v>
      </c>
      <c r="E11" s="18">
        <v>2300</v>
      </c>
      <c r="F11" s="18">
        <f t="shared" si="0"/>
        <v>4600</v>
      </c>
    </row>
    <row r="12" spans="1:6" ht="15">
      <c r="A12" s="3">
        <v>9</v>
      </c>
      <c r="B12" s="2" t="s">
        <v>30</v>
      </c>
      <c r="C12" s="2" t="s">
        <v>7</v>
      </c>
      <c r="D12" s="2">
        <v>4</v>
      </c>
      <c r="E12" s="18">
        <v>200</v>
      </c>
      <c r="F12" s="18">
        <f t="shared" si="0"/>
        <v>800</v>
      </c>
    </row>
    <row r="13" spans="1:6" ht="15">
      <c r="A13" s="3">
        <v>10</v>
      </c>
      <c r="B13" s="2" t="s">
        <v>14</v>
      </c>
      <c r="C13" s="2" t="s">
        <v>15</v>
      </c>
      <c r="D13" s="2">
        <v>8</v>
      </c>
      <c r="E13" s="18">
        <v>20</v>
      </c>
      <c r="F13" s="18">
        <f t="shared" si="0"/>
        <v>160</v>
      </c>
    </row>
    <row r="14" spans="1:6" ht="15">
      <c r="A14" s="3">
        <v>11</v>
      </c>
      <c r="B14" s="2" t="s">
        <v>12</v>
      </c>
      <c r="C14" s="2" t="s">
        <v>21</v>
      </c>
      <c r="D14" s="2">
        <v>8</v>
      </c>
      <c r="E14" s="18">
        <v>60</v>
      </c>
      <c r="F14" s="18">
        <f t="shared" si="0"/>
        <v>480</v>
      </c>
    </row>
    <row r="15" spans="1:6" ht="15">
      <c r="A15" s="3">
        <v>12</v>
      </c>
      <c r="B15" s="2" t="s">
        <v>16</v>
      </c>
      <c r="C15" s="2" t="s">
        <v>7</v>
      </c>
      <c r="D15" s="2">
        <v>2</v>
      </c>
      <c r="E15" s="18">
        <v>1000</v>
      </c>
      <c r="F15" s="18">
        <f t="shared" si="0"/>
        <v>2000</v>
      </c>
    </row>
    <row r="16" spans="1:8" ht="15">
      <c r="A16" s="24" t="s">
        <v>17</v>
      </c>
      <c r="B16" s="24"/>
      <c r="C16" s="24"/>
      <c r="D16" s="24"/>
      <c r="E16" s="24"/>
      <c r="F16" s="16">
        <f>SUM(F4:F15)</f>
        <v>29236.85</v>
      </c>
      <c r="H16" s="12"/>
    </row>
    <row r="17" ht="15">
      <c r="H17" s="17"/>
    </row>
    <row r="18" spans="3:8" ht="15">
      <c r="C18" s="11"/>
      <c r="D18" s="11"/>
      <c r="E18" s="11"/>
      <c r="F18" s="11"/>
      <c r="H18" s="17"/>
    </row>
  </sheetData>
  <sheetProtection/>
  <mergeCells count="3">
    <mergeCell ref="A1:F1"/>
    <mergeCell ref="A16:E16"/>
    <mergeCell ref="A2:F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2019-12-12T10:34:27Z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