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'!$A$3:$G$92</definedName>
    <definedName name="_xlnm.Print_Titles" localSheetId="0">'PROGRAM DRUM '!$3:$3</definedName>
    <definedName name="_xlnm.Print_Area" localSheetId="0">'PROGRAM DRUM '!$A$1:$E$92</definedName>
  </definedNames>
  <calcPr fullCalcOnLoad="1"/>
</workbook>
</file>

<file path=xl/sharedStrings.xml><?xml version="1.0" encoding="utf-8"?>
<sst xmlns="http://schemas.openxmlformats.org/spreadsheetml/2006/main" count="178" uniqueCount="145">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</sst>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96"/>
  <sheetViews>
    <sheetView tabSelected="1" view="pageLayout" workbookViewId="0" topLeftCell="F65">
      <selection activeCell="K95" sqref="K95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2" t="s">
        <v>131</v>
      </c>
      <c r="B1" s="52"/>
      <c r="C1" s="52"/>
      <c r="D1" s="53"/>
      <c r="E1" s="53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7" s="31" customFormat="1" ht="15">
      <c r="A4" s="22" t="s">
        <v>3</v>
      </c>
      <c r="B4" s="23" t="s">
        <v>4</v>
      </c>
      <c r="C4" s="2">
        <f>C5+C57</f>
        <v>101137000</v>
      </c>
      <c r="D4" s="2">
        <f>D5+D57</f>
        <v>0</v>
      </c>
      <c r="E4" s="2">
        <f>E5+E57</f>
        <v>101137000</v>
      </c>
      <c r="G4" s="51"/>
    </row>
    <row r="5" spans="1:7" s="31" customFormat="1" ht="34.5" customHeight="1">
      <c r="A5" s="24" t="s">
        <v>5</v>
      </c>
      <c r="B5" s="25" t="s">
        <v>6</v>
      </c>
      <c r="C5" s="3">
        <f>C6+C22+C29+C34</f>
        <v>49087000</v>
      </c>
      <c r="D5" s="3">
        <f>D6+D22+D29+D34</f>
        <v>0</v>
      </c>
      <c r="E5" s="3">
        <f>E6+E22+E29+E34</f>
        <v>49087000</v>
      </c>
      <c r="G5" s="51"/>
    </row>
    <row r="6" spans="1:7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  <c r="G6" s="51"/>
    </row>
    <row r="7" spans="1:7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  <c r="G7" s="51"/>
    </row>
    <row r="8" spans="1:7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  <c r="F8" s="31"/>
      <c r="G8" s="51"/>
    </row>
    <row r="9" spans="1:7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  <c r="F9" s="31"/>
      <c r="G9" s="51"/>
    </row>
    <row r="10" spans="1:7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  <c r="F10" s="31"/>
      <c r="G10" s="51"/>
    </row>
    <row r="11" spans="1:7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  <c r="F11" s="31"/>
      <c r="G11" s="51"/>
    </row>
    <row r="12" spans="1:7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  <c r="F12" s="31"/>
      <c r="G12" s="51"/>
    </row>
    <row r="13" spans="1:7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  <c r="F13" s="31"/>
      <c r="G13" s="51"/>
    </row>
    <row r="14" spans="1:7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  <c r="F14" s="31"/>
      <c r="G14" s="51"/>
    </row>
    <row r="15" spans="1:7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  <c r="F15" s="31"/>
      <c r="G15" s="51"/>
    </row>
    <row r="16" spans="1:7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  <c r="F16" s="31"/>
      <c r="G16" s="51"/>
    </row>
    <row r="17" spans="1:7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  <c r="G17" s="51"/>
    </row>
    <row r="18" spans="1:7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  <c r="F18" s="31"/>
      <c r="G18" s="51"/>
    </row>
    <row r="19" spans="1:7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  <c r="F19" s="31"/>
      <c r="G19" s="51"/>
    </row>
    <row r="20" spans="1:7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  <c r="G20" s="51"/>
    </row>
    <row r="21" spans="1:7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  <c r="F21" s="31"/>
      <c r="G21" s="51"/>
    </row>
    <row r="22" spans="1:7" s="31" customFormat="1" ht="30">
      <c r="A22" s="28" t="s">
        <v>22</v>
      </c>
      <c r="B22" s="39" t="s">
        <v>23</v>
      </c>
      <c r="C22" s="10">
        <f>C23+C28</f>
        <v>10400000</v>
      </c>
      <c r="D22" s="10">
        <f>D23+D28</f>
        <v>0</v>
      </c>
      <c r="E22" s="10">
        <f>E23+E28</f>
        <v>10400000</v>
      </c>
      <c r="G22" s="51"/>
    </row>
    <row r="23" spans="1:7" s="31" customFormat="1" ht="15">
      <c r="A23" s="18">
        <v>1</v>
      </c>
      <c r="B23" s="40" t="s">
        <v>74</v>
      </c>
      <c r="C23" s="8">
        <f>C24+C25+C26+C27</f>
        <v>2650000</v>
      </c>
      <c r="D23" s="8">
        <f>D24+D25+D26+D27</f>
        <v>0</v>
      </c>
      <c r="E23" s="8">
        <f>E24+E25+E26+E27</f>
        <v>2650000</v>
      </c>
      <c r="G23" s="51"/>
    </row>
    <row r="24" spans="1:7" ht="14.25">
      <c r="A24" s="15" t="s">
        <v>9</v>
      </c>
      <c r="B24" s="38" t="s">
        <v>24</v>
      </c>
      <c r="C24" s="7">
        <v>920000</v>
      </c>
      <c r="D24" s="7"/>
      <c r="E24" s="7">
        <f>C24+D24</f>
        <v>920000</v>
      </c>
      <c r="F24" s="31"/>
      <c r="G24" s="51"/>
    </row>
    <row r="25" spans="1:7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  <c r="F25" s="31"/>
      <c r="G25" s="51"/>
    </row>
    <row r="26" spans="1:7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  <c r="F26" s="31"/>
      <c r="G26" s="51"/>
    </row>
    <row r="27" spans="1:7" ht="28.5">
      <c r="A27" s="15" t="s">
        <v>40</v>
      </c>
      <c r="B27" s="38" t="s">
        <v>95</v>
      </c>
      <c r="C27" s="7">
        <v>400000</v>
      </c>
      <c r="D27" s="7"/>
      <c r="E27" s="7">
        <f>C27+D27</f>
        <v>400000</v>
      </c>
      <c r="F27" s="31"/>
      <c r="G27" s="51"/>
    </row>
    <row r="28" spans="1:7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  <c r="G28" s="51"/>
    </row>
    <row r="29" spans="1:7" s="31" customFormat="1" ht="30">
      <c r="A29" s="28" t="s">
        <v>28</v>
      </c>
      <c r="B29" s="39" t="s">
        <v>29</v>
      </c>
      <c r="C29" s="10">
        <f>C30+C31+C32</f>
        <v>14654000</v>
      </c>
      <c r="D29" s="10">
        <f>D30+D31+D32</f>
        <v>25000</v>
      </c>
      <c r="E29" s="10">
        <f>E30+E31+E32</f>
        <v>14679000</v>
      </c>
      <c r="G29" s="51"/>
    </row>
    <row r="30" spans="1:7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  <c r="G30" s="51"/>
    </row>
    <row r="31" spans="1:7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  <c r="F31" s="31"/>
      <c r="G31" s="51"/>
    </row>
    <row r="32" spans="1:7" s="31" customFormat="1" ht="30">
      <c r="A32" s="16">
        <v>3</v>
      </c>
      <c r="B32" s="41" t="s">
        <v>32</v>
      </c>
      <c r="C32" s="49">
        <f>SUM(C33)</f>
        <v>283500</v>
      </c>
      <c r="D32" s="49">
        <f>SUM(D33)</f>
        <v>25000</v>
      </c>
      <c r="E32" s="49">
        <f>SUM(E33)</f>
        <v>308500</v>
      </c>
      <c r="G32" s="51"/>
    </row>
    <row r="33" spans="1:7" ht="28.5">
      <c r="A33" s="15" t="s">
        <v>20</v>
      </c>
      <c r="B33" s="38" t="s">
        <v>96</v>
      </c>
      <c r="C33" s="7">
        <v>283500</v>
      </c>
      <c r="D33" s="7">
        <v>25000</v>
      </c>
      <c r="E33" s="7">
        <f>C33+D33</f>
        <v>308500</v>
      </c>
      <c r="F33" s="31"/>
      <c r="G33" s="51"/>
    </row>
    <row r="34" spans="1:7" s="31" customFormat="1" ht="15">
      <c r="A34" s="11" t="s">
        <v>33</v>
      </c>
      <c r="B34" s="39" t="s">
        <v>97</v>
      </c>
      <c r="C34" s="10">
        <f>C35+C51</f>
        <v>22395000</v>
      </c>
      <c r="D34" s="10">
        <f>D35+D51</f>
        <v>-25000</v>
      </c>
      <c r="E34" s="10">
        <f>E35+E51</f>
        <v>22370000</v>
      </c>
      <c r="G34" s="51"/>
    </row>
    <row r="35" spans="1:7" s="31" customFormat="1" ht="15">
      <c r="A35" s="16" t="s">
        <v>34</v>
      </c>
      <c r="B35" s="42" t="s">
        <v>98</v>
      </c>
      <c r="C35" s="12">
        <f>C36+C37+C38+C39+C40+C41+C42+C43+C44+C45+C46+C47+C48+C49+C50</f>
        <v>4245000</v>
      </c>
      <c r="D35" s="12">
        <f>D36+D37+D38+D39+D40+D41+D42+D43+D44+D45+D46+D47+D48+D49+D50</f>
        <v>-25000</v>
      </c>
      <c r="E35" s="12">
        <f>E36+E37+E38+E39+E40+E41+E42+E43+E44+E45+E46+E47+E48+E49+E50</f>
        <v>4220000</v>
      </c>
      <c r="G35" s="51"/>
    </row>
    <row r="36" spans="1:7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  <c r="F36" s="31"/>
      <c r="G36" s="51"/>
    </row>
    <row r="37" spans="1:7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  <c r="F37" s="31"/>
      <c r="G37" s="51"/>
    </row>
    <row r="38" spans="1:7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  <c r="F38" s="31"/>
      <c r="G38" s="51"/>
    </row>
    <row r="39" spans="1:7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  <c r="F39" s="31"/>
      <c r="G39" s="51"/>
    </row>
    <row r="40" spans="1:7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  <c r="F40" s="31"/>
      <c r="G40" s="51"/>
    </row>
    <row r="41" spans="1:7" ht="14.25">
      <c r="A41" s="15" t="s">
        <v>42</v>
      </c>
      <c r="B41" s="38" t="s">
        <v>102</v>
      </c>
      <c r="C41" s="7">
        <v>25000</v>
      </c>
      <c r="D41" s="7"/>
      <c r="E41" s="7">
        <f t="shared" si="1"/>
        <v>25000</v>
      </c>
      <c r="F41" s="31"/>
      <c r="G41" s="51"/>
    </row>
    <row r="42" spans="1:7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  <c r="F42" s="31"/>
      <c r="G42" s="51"/>
    </row>
    <row r="43" spans="1:7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  <c r="F43" s="31"/>
      <c r="G43" s="51"/>
    </row>
    <row r="44" spans="1:7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  <c r="F44" s="31"/>
      <c r="G44" s="51"/>
    </row>
    <row r="45" spans="1:7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  <c r="F45" s="31"/>
      <c r="G45" s="51"/>
    </row>
    <row r="46" spans="1:7" ht="28.5">
      <c r="A46" s="15" t="s">
        <v>82</v>
      </c>
      <c r="B46" s="38" t="s">
        <v>144</v>
      </c>
      <c r="C46" s="7">
        <v>100000</v>
      </c>
      <c r="D46" s="7">
        <v>-25000</v>
      </c>
      <c r="E46" s="7">
        <f t="shared" si="1"/>
        <v>75000</v>
      </c>
      <c r="F46" s="31"/>
      <c r="G46" s="51"/>
    </row>
    <row r="47" spans="1:7" ht="14.25">
      <c r="A47" s="15" t="s">
        <v>83</v>
      </c>
      <c r="B47" s="38" t="s">
        <v>127</v>
      </c>
      <c r="C47" s="7">
        <v>100000</v>
      </c>
      <c r="D47" s="7"/>
      <c r="E47" s="7">
        <f t="shared" si="1"/>
        <v>100000</v>
      </c>
      <c r="F47" s="31"/>
      <c r="G47" s="51"/>
    </row>
    <row r="48" spans="1:7" ht="28.5">
      <c r="A48" s="15" t="s">
        <v>84</v>
      </c>
      <c r="B48" s="38" t="s">
        <v>118</v>
      </c>
      <c r="C48" s="7">
        <v>1000000</v>
      </c>
      <c r="D48" s="7"/>
      <c r="E48" s="7">
        <f t="shared" si="1"/>
        <v>1000000</v>
      </c>
      <c r="F48" s="31"/>
      <c r="G48" s="51"/>
    </row>
    <row r="49" spans="1:7" ht="28.5">
      <c r="A49" s="15" t="s">
        <v>107</v>
      </c>
      <c r="B49" s="38" t="s">
        <v>119</v>
      </c>
      <c r="C49" s="7">
        <v>1000000</v>
      </c>
      <c r="D49" s="7"/>
      <c r="E49" s="7">
        <f t="shared" si="1"/>
        <v>1000000</v>
      </c>
      <c r="F49" s="31"/>
      <c r="G49" s="51"/>
    </row>
    <row r="50" spans="1:7" ht="42.75">
      <c r="A50" s="15" t="s">
        <v>114</v>
      </c>
      <c r="B50" s="38" t="s">
        <v>120</v>
      </c>
      <c r="C50" s="7">
        <v>1000000</v>
      </c>
      <c r="D50" s="7"/>
      <c r="E50" s="7">
        <f t="shared" si="1"/>
        <v>1000000</v>
      </c>
      <c r="F50" s="31"/>
      <c r="G50" s="51"/>
    </row>
    <row r="51" spans="1:7" s="31" customFormat="1" ht="15">
      <c r="A51" s="16" t="s">
        <v>26</v>
      </c>
      <c r="B51" s="42" t="s">
        <v>61</v>
      </c>
      <c r="C51" s="12">
        <f>SUM(C52:C56)</f>
        <v>18150000</v>
      </c>
      <c r="D51" s="12">
        <f>SUM(D52:D56)</f>
        <v>0</v>
      </c>
      <c r="E51" s="12">
        <f>SUM(E52:E56)</f>
        <v>18150000</v>
      </c>
      <c r="G51" s="51"/>
    </row>
    <row r="52" spans="1:7" ht="28.5">
      <c r="A52" s="15" t="s">
        <v>15</v>
      </c>
      <c r="B52" s="38" t="s">
        <v>62</v>
      </c>
      <c r="C52" s="7">
        <v>2610000</v>
      </c>
      <c r="D52" s="7"/>
      <c r="E52" s="7">
        <f>C52+D52</f>
        <v>2610000</v>
      </c>
      <c r="F52" s="31"/>
      <c r="G52" s="51"/>
    </row>
    <row r="53" spans="1:7" ht="28.5">
      <c r="A53" s="15" t="s">
        <v>17</v>
      </c>
      <c r="B53" s="38" t="s">
        <v>65</v>
      </c>
      <c r="C53" s="50">
        <v>5390000</v>
      </c>
      <c r="D53" s="50"/>
      <c r="E53" s="50">
        <f>C53+D53</f>
        <v>5390000</v>
      </c>
      <c r="F53" s="31"/>
      <c r="G53" s="51"/>
    </row>
    <row r="54" spans="1:7" ht="28.5">
      <c r="A54" s="15" t="s">
        <v>36</v>
      </c>
      <c r="B54" s="38" t="s">
        <v>67</v>
      </c>
      <c r="C54" s="7">
        <v>5000000</v>
      </c>
      <c r="D54" s="7"/>
      <c r="E54" s="7">
        <f>C54+D54</f>
        <v>5000000</v>
      </c>
      <c r="F54" s="31"/>
      <c r="G54" s="51"/>
    </row>
    <row r="55" spans="1:7" ht="28.5">
      <c r="A55" s="15" t="s">
        <v>108</v>
      </c>
      <c r="B55" s="38" t="s">
        <v>109</v>
      </c>
      <c r="C55" s="7">
        <v>5000000</v>
      </c>
      <c r="D55" s="7"/>
      <c r="E55" s="7">
        <f>C55+D55</f>
        <v>5000000</v>
      </c>
      <c r="F55" s="31"/>
      <c r="G55" s="51"/>
    </row>
    <row r="56" spans="1:7" ht="14.25">
      <c r="A56" s="15" t="s">
        <v>110</v>
      </c>
      <c r="B56" s="38" t="s">
        <v>69</v>
      </c>
      <c r="C56" s="7">
        <v>150000</v>
      </c>
      <c r="D56" s="7"/>
      <c r="E56" s="7">
        <f>C56+D56</f>
        <v>150000</v>
      </c>
      <c r="F56" s="31"/>
      <c r="G56" s="51"/>
    </row>
    <row r="57" spans="1:7" s="31" customFormat="1" ht="30">
      <c r="A57" s="24" t="s">
        <v>37</v>
      </c>
      <c r="B57" s="25" t="s">
        <v>138</v>
      </c>
      <c r="C57" s="13">
        <f>C58</f>
        <v>52050000</v>
      </c>
      <c r="D57" s="13">
        <f>D58</f>
        <v>0</v>
      </c>
      <c r="E57" s="13">
        <f>E58</f>
        <v>52050000</v>
      </c>
      <c r="G57" s="51"/>
    </row>
    <row r="58" spans="1:7" s="31" customFormat="1" ht="15">
      <c r="A58" s="11" t="s">
        <v>38</v>
      </c>
      <c r="B58" s="39" t="s">
        <v>140</v>
      </c>
      <c r="C58" s="10">
        <f>C59+C75+C79+C81+C86+C89</f>
        <v>52050000</v>
      </c>
      <c r="D58" s="10">
        <f>D59+D75+D79+D81+D86+D89</f>
        <v>0</v>
      </c>
      <c r="E58" s="10">
        <f>E59+E75+E79+E81+E86+E89</f>
        <v>52050000</v>
      </c>
      <c r="G58" s="51"/>
    </row>
    <row r="59" spans="1:7" s="31" customFormat="1" ht="60">
      <c r="A59" s="29" t="s">
        <v>34</v>
      </c>
      <c r="B59" s="43" t="s">
        <v>89</v>
      </c>
      <c r="C59" s="8">
        <f>SUM(C60:C74)</f>
        <v>1703000</v>
      </c>
      <c r="D59" s="8">
        <f>SUM(D60:D74)</f>
        <v>0</v>
      </c>
      <c r="E59" s="8">
        <f>SUM(E60:E74)</f>
        <v>1703000</v>
      </c>
      <c r="G59" s="51"/>
    </row>
    <row r="60" spans="1:7" ht="28.5">
      <c r="A60" s="15" t="s">
        <v>9</v>
      </c>
      <c r="B60" s="44" t="s">
        <v>111</v>
      </c>
      <c r="C60" s="7">
        <v>150000</v>
      </c>
      <c r="D60" s="7"/>
      <c r="E60" s="7">
        <f aca="true" t="shared" si="2" ref="E60:E74">C60+D60</f>
        <v>150000</v>
      </c>
      <c r="F60" s="31"/>
      <c r="G60" s="51"/>
    </row>
    <row r="61" spans="1:7" ht="28.5">
      <c r="A61" s="15" t="s">
        <v>11</v>
      </c>
      <c r="B61" s="44" t="s">
        <v>39</v>
      </c>
      <c r="C61" s="7">
        <v>182000</v>
      </c>
      <c r="D61" s="7"/>
      <c r="E61" s="7">
        <f t="shared" si="2"/>
        <v>182000</v>
      </c>
      <c r="F61" s="31"/>
      <c r="G61" s="51"/>
    </row>
    <row r="62" spans="1:7" ht="42.75">
      <c r="A62" s="15" t="s">
        <v>13</v>
      </c>
      <c r="B62" s="44" t="s">
        <v>46</v>
      </c>
      <c r="C62" s="7">
        <v>250000</v>
      </c>
      <c r="D62" s="7"/>
      <c r="E62" s="7">
        <f t="shared" si="2"/>
        <v>250000</v>
      </c>
      <c r="F62" s="31"/>
      <c r="G62" s="51"/>
    </row>
    <row r="63" spans="1:7" ht="14.25">
      <c r="A63" s="15" t="s">
        <v>40</v>
      </c>
      <c r="B63" s="44" t="s">
        <v>75</v>
      </c>
      <c r="C63" s="7">
        <v>50000</v>
      </c>
      <c r="D63" s="7"/>
      <c r="E63" s="7">
        <f t="shared" si="2"/>
        <v>50000</v>
      </c>
      <c r="F63" s="31"/>
      <c r="G63" s="51"/>
    </row>
    <row r="64" spans="1:7" ht="42.75">
      <c r="A64" s="15" t="s">
        <v>41</v>
      </c>
      <c r="B64" s="44" t="s">
        <v>76</v>
      </c>
      <c r="C64" s="7">
        <v>150000</v>
      </c>
      <c r="D64" s="7"/>
      <c r="E64" s="7">
        <f t="shared" si="2"/>
        <v>150000</v>
      </c>
      <c r="F64" s="31"/>
      <c r="G64" s="51"/>
    </row>
    <row r="65" spans="1:7" ht="28.5">
      <c r="A65" s="15" t="s">
        <v>42</v>
      </c>
      <c r="B65" s="44" t="s">
        <v>90</v>
      </c>
      <c r="C65" s="7">
        <v>40000</v>
      </c>
      <c r="D65" s="7"/>
      <c r="E65" s="7">
        <f t="shared" si="2"/>
        <v>40000</v>
      </c>
      <c r="F65" s="31"/>
      <c r="G65" s="51"/>
    </row>
    <row r="66" spans="1:7" ht="28.5">
      <c r="A66" s="15" t="s">
        <v>43</v>
      </c>
      <c r="B66" s="44" t="s">
        <v>79</v>
      </c>
      <c r="C66" s="7">
        <v>75000</v>
      </c>
      <c r="D66" s="7"/>
      <c r="E66" s="7">
        <f t="shared" si="2"/>
        <v>75000</v>
      </c>
      <c r="F66" s="31"/>
      <c r="G66" s="51"/>
    </row>
    <row r="67" spans="1:7" ht="28.5">
      <c r="A67" s="15" t="s">
        <v>44</v>
      </c>
      <c r="B67" s="44" t="s">
        <v>112</v>
      </c>
      <c r="C67" s="7">
        <v>41000</v>
      </c>
      <c r="D67" s="7"/>
      <c r="E67" s="7">
        <f t="shared" si="2"/>
        <v>41000</v>
      </c>
      <c r="F67" s="31"/>
      <c r="G67" s="51"/>
    </row>
    <row r="68" spans="1:7" ht="28.5">
      <c r="A68" s="15" t="s">
        <v>45</v>
      </c>
      <c r="B68" s="44" t="s">
        <v>80</v>
      </c>
      <c r="C68" s="7">
        <v>160000</v>
      </c>
      <c r="D68" s="7"/>
      <c r="E68" s="7">
        <f t="shared" si="2"/>
        <v>160000</v>
      </c>
      <c r="F68" s="31"/>
      <c r="G68" s="51"/>
    </row>
    <row r="69" spans="1:7" ht="14.25">
      <c r="A69" s="15" t="s">
        <v>81</v>
      </c>
      <c r="B69" s="44" t="s">
        <v>77</v>
      </c>
      <c r="C69" s="7">
        <v>85000</v>
      </c>
      <c r="D69" s="7"/>
      <c r="E69" s="7">
        <f t="shared" si="2"/>
        <v>85000</v>
      </c>
      <c r="F69" s="31"/>
      <c r="G69" s="51"/>
    </row>
    <row r="70" spans="1:7" ht="14.25">
      <c r="A70" s="15" t="s">
        <v>82</v>
      </c>
      <c r="B70" s="44" t="s">
        <v>78</v>
      </c>
      <c r="C70" s="7">
        <v>120000</v>
      </c>
      <c r="D70" s="7"/>
      <c r="E70" s="7">
        <f t="shared" si="2"/>
        <v>120000</v>
      </c>
      <c r="F70" s="31"/>
      <c r="G70" s="51"/>
    </row>
    <row r="71" spans="1:7" ht="28.5">
      <c r="A71" s="15" t="s">
        <v>83</v>
      </c>
      <c r="B71" s="44" t="s">
        <v>113</v>
      </c>
      <c r="C71" s="7">
        <v>40000</v>
      </c>
      <c r="D71" s="7"/>
      <c r="E71" s="7">
        <f t="shared" si="2"/>
        <v>40000</v>
      </c>
      <c r="F71" s="31"/>
      <c r="G71" s="51"/>
    </row>
    <row r="72" spans="1:7" ht="28.5">
      <c r="A72" s="15" t="s">
        <v>84</v>
      </c>
      <c r="B72" s="44" t="s">
        <v>115</v>
      </c>
      <c r="C72" s="7">
        <v>70000</v>
      </c>
      <c r="D72" s="7"/>
      <c r="E72" s="7">
        <f t="shared" si="2"/>
        <v>70000</v>
      </c>
      <c r="F72" s="31"/>
      <c r="G72" s="51"/>
    </row>
    <row r="73" spans="1:7" ht="28.5">
      <c r="A73" s="15" t="s">
        <v>107</v>
      </c>
      <c r="B73" s="44" t="s">
        <v>116</v>
      </c>
      <c r="C73" s="7">
        <v>90000</v>
      </c>
      <c r="D73" s="7"/>
      <c r="E73" s="7">
        <f t="shared" si="2"/>
        <v>90000</v>
      </c>
      <c r="F73" s="31"/>
      <c r="G73" s="51"/>
    </row>
    <row r="74" spans="1:7" ht="28.5">
      <c r="A74" s="15" t="s">
        <v>114</v>
      </c>
      <c r="B74" s="44" t="s">
        <v>117</v>
      </c>
      <c r="C74" s="7">
        <v>200000</v>
      </c>
      <c r="D74" s="7"/>
      <c r="E74" s="7">
        <f t="shared" si="2"/>
        <v>200000</v>
      </c>
      <c r="F74" s="31"/>
      <c r="G74" s="51"/>
    </row>
    <row r="75" spans="1:7" s="31" customFormat="1" ht="15">
      <c r="A75" s="29" t="s">
        <v>26</v>
      </c>
      <c r="B75" s="43" t="s">
        <v>47</v>
      </c>
      <c r="C75" s="8">
        <f>SUM(C76:C78)</f>
        <v>3000</v>
      </c>
      <c r="D75" s="8">
        <f>SUM(D76:D78)</f>
        <v>0</v>
      </c>
      <c r="E75" s="8">
        <f>SUM(E76:E78)</f>
        <v>3000</v>
      </c>
      <c r="G75" s="51"/>
    </row>
    <row r="76" spans="1:7" ht="28.5">
      <c r="A76" s="15" t="s">
        <v>15</v>
      </c>
      <c r="B76" s="44" t="s">
        <v>48</v>
      </c>
      <c r="C76" s="7">
        <v>1000</v>
      </c>
      <c r="D76" s="7"/>
      <c r="E76" s="7">
        <f>C76+D76</f>
        <v>1000</v>
      </c>
      <c r="F76" s="31"/>
      <c r="G76" s="51"/>
    </row>
    <row r="77" spans="1:7" ht="42.75">
      <c r="A77" s="15" t="s">
        <v>17</v>
      </c>
      <c r="B77" s="44" t="s">
        <v>49</v>
      </c>
      <c r="C77" s="7">
        <v>1000</v>
      </c>
      <c r="D77" s="7"/>
      <c r="E77" s="7">
        <f>C77+D77</f>
        <v>1000</v>
      </c>
      <c r="F77" s="31"/>
      <c r="G77" s="51"/>
    </row>
    <row r="78" spans="1:7" ht="42.75">
      <c r="A78" s="15" t="s">
        <v>36</v>
      </c>
      <c r="B78" s="44" t="s">
        <v>85</v>
      </c>
      <c r="C78" s="7">
        <v>1000</v>
      </c>
      <c r="D78" s="7"/>
      <c r="E78" s="7">
        <f>C78+D78</f>
        <v>1000</v>
      </c>
      <c r="F78" s="31"/>
      <c r="G78" s="51"/>
    </row>
    <row r="79" spans="1:7" s="31" customFormat="1" ht="15">
      <c r="A79" s="29" t="s">
        <v>132</v>
      </c>
      <c r="B79" s="40" t="s">
        <v>86</v>
      </c>
      <c r="C79" s="8">
        <f>SUM(C80)</f>
        <v>539000</v>
      </c>
      <c r="D79" s="8">
        <f>SUM(D80)</f>
        <v>0</v>
      </c>
      <c r="E79" s="8">
        <f>SUM(E80)</f>
        <v>539000</v>
      </c>
      <c r="G79" s="51"/>
    </row>
    <row r="80" spans="1:7" ht="14.25">
      <c r="A80" s="15" t="s">
        <v>20</v>
      </c>
      <c r="B80" s="44" t="s">
        <v>51</v>
      </c>
      <c r="C80" s="7">
        <v>539000</v>
      </c>
      <c r="D80" s="7"/>
      <c r="E80" s="7">
        <f>C80+D80</f>
        <v>539000</v>
      </c>
      <c r="F80" s="31"/>
      <c r="G80" s="51"/>
    </row>
    <row r="81" spans="1:7" s="31" customFormat="1" ht="15">
      <c r="A81" s="29" t="s">
        <v>121</v>
      </c>
      <c r="B81" s="40" t="s">
        <v>87</v>
      </c>
      <c r="C81" s="8">
        <f>SUM(C82:C85)</f>
        <v>38071000</v>
      </c>
      <c r="D81" s="8">
        <f>SUM(D82:D85)</f>
        <v>0</v>
      </c>
      <c r="E81" s="8">
        <f>SUM(E82:E85)</f>
        <v>38071000</v>
      </c>
      <c r="G81" s="51"/>
    </row>
    <row r="82" spans="1:7" ht="28.5">
      <c r="A82" s="15" t="s">
        <v>50</v>
      </c>
      <c r="B82" s="44" t="s">
        <v>53</v>
      </c>
      <c r="C82" s="7">
        <v>820000</v>
      </c>
      <c r="D82" s="7"/>
      <c r="E82" s="7">
        <f>C82+D82</f>
        <v>820000</v>
      </c>
      <c r="F82" s="31"/>
      <c r="G82" s="51"/>
    </row>
    <row r="83" spans="1:7" ht="28.5">
      <c r="A83" s="15" t="s">
        <v>133</v>
      </c>
      <c r="B83" s="44" t="s">
        <v>54</v>
      </c>
      <c r="C83" s="7">
        <v>2000</v>
      </c>
      <c r="D83" s="7"/>
      <c r="E83" s="7">
        <f>C83+D83</f>
        <v>2000</v>
      </c>
      <c r="F83" s="31"/>
      <c r="G83" s="51"/>
    </row>
    <row r="84" spans="1:7" ht="28.5">
      <c r="A84" s="15" t="s">
        <v>134</v>
      </c>
      <c r="B84" s="44" t="s">
        <v>55</v>
      </c>
      <c r="C84" s="7">
        <v>17250000</v>
      </c>
      <c r="D84" s="7"/>
      <c r="E84" s="7">
        <f>C84+D84</f>
        <v>17250000</v>
      </c>
      <c r="F84" s="31"/>
      <c r="G84" s="51"/>
    </row>
    <row r="85" spans="1:7" ht="28.5">
      <c r="A85" s="15" t="s">
        <v>135</v>
      </c>
      <c r="B85" s="44" t="s">
        <v>56</v>
      </c>
      <c r="C85" s="7">
        <f>20000000-1000</f>
        <v>19999000</v>
      </c>
      <c r="D85" s="7"/>
      <c r="E85" s="7">
        <f>C85+D85</f>
        <v>19999000</v>
      </c>
      <c r="F85" s="31"/>
      <c r="G85" s="51"/>
    </row>
    <row r="86" spans="1:7" s="31" customFormat="1" ht="15">
      <c r="A86" s="29" t="s">
        <v>122</v>
      </c>
      <c r="B86" s="40" t="s">
        <v>57</v>
      </c>
      <c r="C86" s="8">
        <f>SUM(C87:C88)</f>
        <v>6311000</v>
      </c>
      <c r="D86" s="8">
        <f>SUM(D87:D88)</f>
        <v>0</v>
      </c>
      <c r="E86" s="8">
        <f>SUM(E87:E88)</f>
        <v>6311000</v>
      </c>
      <c r="G86" s="51"/>
    </row>
    <row r="87" spans="1:7" ht="42.75">
      <c r="A87" s="15" t="s">
        <v>52</v>
      </c>
      <c r="B87" s="44" t="s">
        <v>128</v>
      </c>
      <c r="C87" s="7">
        <v>3811000</v>
      </c>
      <c r="D87" s="7"/>
      <c r="E87" s="7">
        <f>C87+D87</f>
        <v>3811000</v>
      </c>
      <c r="F87" s="31"/>
      <c r="G87" s="51"/>
    </row>
    <row r="88" spans="1:7" ht="14.25">
      <c r="A88" s="15" t="s">
        <v>123</v>
      </c>
      <c r="B88" s="44" t="s">
        <v>124</v>
      </c>
      <c r="C88" s="7">
        <v>2500000</v>
      </c>
      <c r="D88" s="7"/>
      <c r="E88" s="7">
        <f>C88+D88</f>
        <v>2500000</v>
      </c>
      <c r="F88" s="31"/>
      <c r="G88" s="51"/>
    </row>
    <row r="89" spans="1:7" s="31" customFormat="1" ht="15">
      <c r="A89" s="29" t="s">
        <v>136</v>
      </c>
      <c r="B89" s="40" t="s">
        <v>125</v>
      </c>
      <c r="C89" s="8">
        <f>SUM(C90:C92)</f>
        <v>5423000</v>
      </c>
      <c r="D89" s="8">
        <f>SUM(D90:D92)</f>
        <v>0</v>
      </c>
      <c r="E89" s="8">
        <f>SUM(E90:E92)</f>
        <v>5423000</v>
      </c>
      <c r="G89" s="51"/>
    </row>
    <row r="90" spans="1:7" ht="42.75">
      <c r="A90" s="15" t="s">
        <v>58</v>
      </c>
      <c r="B90" s="44" t="s">
        <v>141</v>
      </c>
      <c r="C90" s="7">
        <v>1500000</v>
      </c>
      <c r="D90" s="7"/>
      <c r="E90" s="7">
        <f>C90+D90</f>
        <v>1500000</v>
      </c>
      <c r="F90" s="31"/>
      <c r="G90" s="51"/>
    </row>
    <row r="91" spans="1:7" ht="28.5">
      <c r="A91" s="15" t="s">
        <v>88</v>
      </c>
      <c r="B91" s="44" t="s">
        <v>129</v>
      </c>
      <c r="C91" s="7">
        <v>1500000</v>
      </c>
      <c r="D91" s="7"/>
      <c r="E91" s="7">
        <f>C91+D91</f>
        <v>1500000</v>
      </c>
      <c r="F91" s="31"/>
      <c r="G91" s="51"/>
    </row>
    <row r="92" spans="1:7" ht="28.5">
      <c r="A92" s="15" t="s">
        <v>137</v>
      </c>
      <c r="B92" s="44" t="s">
        <v>126</v>
      </c>
      <c r="C92" s="7">
        <v>2423000</v>
      </c>
      <c r="D92" s="7"/>
      <c r="E92" s="7">
        <f>C92+D92</f>
        <v>2423000</v>
      </c>
      <c r="F92" s="31"/>
      <c r="G92" s="51"/>
    </row>
    <row r="94" ht="12.75">
      <c r="B94" s="31"/>
    </row>
    <row r="95" ht="12.75">
      <c r="B95" s="30"/>
    </row>
    <row r="96" ht="12.75">
      <c r="B96" s="1"/>
    </row>
  </sheetData>
  <sheetProtection/>
  <autoFilter ref="A3:G92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9/d la HCJM  nr.91/2020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2020-06-24T08:02:10Z</cp:lastPrinted>
  <dcterms:created xsi:type="dcterms:W3CDTF">1996-10-14T23:33:28Z</dcterms:created>
  <dcterms:modified xsi:type="dcterms:W3CDTF">2020-06-26T07:51:08Z</dcterms:modified>
  <cp:category/>
  <cp:version/>
  <cp:contentType/>
  <cp:contentStatus/>
</cp:coreProperties>
</file>