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anexa 6a" sheetId="1" r:id="rId1"/>
  </sheets>
  <definedNames>
    <definedName name="_xlnm.Print_Titles" localSheetId="0">'anexa 6a'!$1:$2</definedName>
  </definedNames>
  <calcPr fullCalcOnLoad="1"/>
</workbook>
</file>

<file path=xl/sharedStrings.xml><?xml version="1.0" encoding="utf-8"?>
<sst xmlns="http://schemas.openxmlformats.org/spreadsheetml/2006/main" count="206" uniqueCount="205">
  <si>
    <t>Nr. crt.</t>
  </si>
  <si>
    <t>Denumirea obiectivului de investiţie</t>
  </si>
  <si>
    <t xml:space="preserve">Prevederi 2009
</t>
  </si>
  <si>
    <t>Influenţă</t>
  </si>
  <si>
    <t>Valori rectificate</t>
  </si>
  <si>
    <t>din care:</t>
  </si>
  <si>
    <t>4=2+3</t>
  </si>
  <si>
    <t>TOTAL INVESTIŢII 2009 din care:</t>
  </si>
  <si>
    <t>CONSILIUL JUDEŢEAN MUREŞ, total din care</t>
  </si>
  <si>
    <t>Total cap.51</t>
  </si>
  <si>
    <t>Centru de perfecţionare pentru personalul din administraţia publică</t>
  </si>
  <si>
    <t>Studiu de fezabiliate pentru mentenanţa clădirii sediului administrativ</t>
  </si>
  <si>
    <t>Dotări la magazia str. Marton Aron</t>
  </si>
  <si>
    <t>SF Complex  "Parc"</t>
  </si>
  <si>
    <t>PT Complex  "Parc"</t>
  </si>
  <si>
    <t>Execuţie lucrări la Complexul "Parc"</t>
  </si>
  <si>
    <t>Reactualizare Plan de amenajare teritorială judeţean conform Legii nr.363/2006</t>
  </si>
  <si>
    <t>Aplicaţii GIS (Sistem informatic geografic)</t>
  </si>
  <si>
    <t>Plan urbanistic zonal Gorneşti</t>
  </si>
  <si>
    <t>Retea calculatoare (swich, cablare, etc)</t>
  </si>
  <si>
    <t>Echipamente de calcul (laptop etc)</t>
  </si>
  <si>
    <t>GeoMedia Professional (2xmentenanta+1licenta)</t>
  </si>
  <si>
    <t>Mentenanta anuala soft antivirus</t>
  </si>
  <si>
    <t>Mentenanta anuala software GeoMedia WebMap Notebock Small Scale</t>
  </si>
  <si>
    <t>Achiziţionare unimog - 2 buc.</t>
  </si>
  <si>
    <t>SF+PT pentru amenajare autogară P-ţa Mărăşti nr. 13A</t>
  </si>
  <si>
    <t>Managementul capacităţii instituţionale de luare a deciziilor, monitorizarea traficului - proiect</t>
  </si>
  <si>
    <t>Contribuţie la patrimoniul iniţial al Asociaţiei Intercomunitare Iernuţeana</t>
  </si>
  <si>
    <t>Total cap.66</t>
  </si>
  <si>
    <t>Avize spital regional</t>
  </si>
  <si>
    <t>Total cap.67</t>
  </si>
  <si>
    <t>Parc auto pentru sporturi cu motor - zona Ungheni</t>
  </si>
  <si>
    <t>Reabilitarea Muzeului de Ştiinţele Naturii</t>
  </si>
  <si>
    <t>Total cap.74</t>
  </si>
  <si>
    <t>Sistem integrat de management al deşeurilor în judeţul Mureş - Depozit Ecologic Zonal în judeţul Mureş</t>
  </si>
  <si>
    <t>Total cap.80</t>
  </si>
  <si>
    <t>Incubator de afaceri</t>
  </si>
  <si>
    <t xml:space="preserve">Achiziţionare teren pt. Parc Industrial </t>
  </si>
  <si>
    <t>Plan de marketing pentru promovarea judeţeului Mureş</t>
  </si>
  <si>
    <t>Centru Europa</t>
  </si>
  <si>
    <t>Total cap.84</t>
  </si>
  <si>
    <t xml:space="preserve">Reabilitarea şi modernizarea sistemului rutier pe drumul judeţean DJ 142C limita judeţ Sibiu - Coroisânmartin  </t>
  </si>
  <si>
    <t>Reabilitare şi modernizare sistem rutier pe drumurile judeţene DJ 107 şi DJ 107D (Parteneriat între CJ Alba şi CJ Mureş) - executie lucrari</t>
  </si>
  <si>
    <t>Reabilitarea, modernizarea drumului judeţean DJ 135 Mărgherani - Sărăţeni</t>
  </si>
  <si>
    <t>Reabilitarea sistemului rutier pe DJ 136  Sg de Padure - Bezid si DJ 136A Bezidul Nou - lim jud Harghita</t>
  </si>
  <si>
    <t>Documentaţii tehnico cadastrale, Sânpaul pentru extindere aeroport</t>
  </si>
  <si>
    <t>Documentaţii tehnico cadastrale, Vidrasău pentru extindere aeroport</t>
  </si>
  <si>
    <t>Achiziţii de teren  pentru AEROPORT TRANSILVANIA Tg. Mureş(extindere pistă)</t>
  </si>
  <si>
    <t>Total cap.87</t>
  </si>
  <si>
    <t>Generator pentru ISU</t>
  </si>
  <si>
    <t>DIRECŢIA JUDEŢEANĂ PENTRU EVIDENŢA PERSOANEI total din care:</t>
  </si>
  <si>
    <t>Sistem de calcul</t>
  </si>
  <si>
    <t>Copiator</t>
  </si>
  <si>
    <t>Program informatic stare civila</t>
  </si>
  <si>
    <t>Program informatic evidenta persoanelor</t>
  </si>
  <si>
    <t>SPJ SALVAMONT
total din care:</t>
  </si>
  <si>
    <t>Maşină de teren pt. intervenţii (1 buc.)</t>
  </si>
  <si>
    <t>Tub oxigen (1 buc.)</t>
  </si>
  <si>
    <t>Costum scafandru de iarnă (2 buc.)</t>
  </si>
  <si>
    <t>CENTRUL ŞCOLAR PENTRU EDUCAŢIE INCLUZIVĂ NR.1
total din care:</t>
  </si>
  <si>
    <t>Reabilitarea Centrului Şcolar pt. Educaţie Incluzivă nr.1</t>
  </si>
  <si>
    <t>Dotări mobilier</t>
  </si>
  <si>
    <t>CENTRUL ŞCOLAR PENTRU EDUCAŢIE INCLUZIVĂ NR.2
total din care:</t>
  </si>
  <si>
    <t>Dotări informatică - 5 calculatoare, 1 xerox</t>
  </si>
  <si>
    <t>CENTRUL ŞCOLAR PENTRU EDUCAŢIE INCLUZIVĂ NR.3 REGHIN
total din care:</t>
  </si>
  <si>
    <t>Loc de joacă pentru grădiniţă</t>
  </si>
  <si>
    <t>UNITĂŢI DE CULTURĂ
total din care:</t>
  </si>
  <si>
    <t>BIBLIOTECA JUDEŢEANĂ   
total din care:</t>
  </si>
  <si>
    <t>Lucrări de restaurare mobilier la sala de lectură</t>
  </si>
  <si>
    <t>Centrala termica la Biblioteca Teleki</t>
  </si>
  <si>
    <t>Proiect racord apa-canalizare pt filiala Aleea Carpati</t>
  </si>
  <si>
    <t>Proiect racord gaz pt biblioteca Teleki</t>
  </si>
  <si>
    <t>Restaurare clădire Biblioteca Teleky- Secţia de artă şi Galeria Ion Vlasiu</t>
  </si>
  <si>
    <t>Set licenţe</t>
  </si>
  <si>
    <t>Sistem antiefracţie şi de incendiu la biblioteca Teleki</t>
  </si>
  <si>
    <t>ANSAMBLUL ARTISTIC PROFESIONIST "MUREŞUL" 
total din care:</t>
  </si>
  <si>
    <t>Extindere, amenajare sală de repetiţie,studiou, magazie în str. Revoluţiei nr.45</t>
  </si>
  <si>
    <t>Documentaţie de avizare pt. lucrări de intervenţii şi PT Extindere, amenajare sală de repetiţie,studiou, magazie în str. Revoluţiei nr.45</t>
  </si>
  <si>
    <t>Achiziţionare mijloace de transport Dacia Logan 7 locuri</t>
  </si>
  <si>
    <t>acordeon profesionist</t>
  </si>
  <si>
    <t>contrabas profesionist</t>
  </si>
  <si>
    <t>Studiu de marketing şi analize cost beneficiu pentru lucrarea "Extindere, amenajare sală de repetiţie,studiou, magazie în str. Revoluţiei nr.45"</t>
  </si>
  <si>
    <t>ADMINISTRAŢIA PALATULUI CULTURII  total din care:</t>
  </si>
  <si>
    <t>Extindere reţea de supraveghere antifurt şi antiefracţie</t>
  </si>
  <si>
    <t>Restaurare clădire Biblioteca copiilor</t>
  </si>
  <si>
    <t>Studiu privind  mentenanţa clădirii pt. Palat - Etapa I</t>
  </si>
  <si>
    <t>Studiu privind  mentenanţa clădirii pt. Palat - Etapa II</t>
  </si>
  <si>
    <t>Doc de avizare a lucr de interventie+PT+CS pt lucrarea "Reabilitare incalzire centrala in Palatul Culturii</t>
  </si>
  <si>
    <t>Reabilitare incalzire centrala in Palatul Culturii</t>
  </si>
  <si>
    <t>Dotari (reflectoare, difuzoare, inst. audio-vizuale în sala de oglinzi şi sala mare)</t>
  </si>
  <si>
    <t>SF+PT+DE pentru Montare lift la Biblioteca Judeţeană, Palatul Culturii</t>
  </si>
  <si>
    <t>Montare lift la Biblioteca Judeţeană, Palatul Culturii</t>
  </si>
  <si>
    <t>MUZEUL JUDEŢEAN MUREŞ
 total din care:</t>
  </si>
  <si>
    <t>Achiziţii de obiecte muzeale pt. Secţia de etnografie, artă, şt.naturii,istorie, arheologie</t>
  </si>
  <si>
    <t xml:space="preserve">Dotari independente Sectia de etnografie :   </t>
  </si>
  <si>
    <t>Sistem de supraveghere video pt. spaţiu expoziţional de la parterul clădirii - 7000 lei</t>
  </si>
  <si>
    <t xml:space="preserve">Dotări independente Secţia de ştiinţele naturii:   </t>
  </si>
  <si>
    <t>Dulap entomologic- 2.500 lei</t>
  </si>
  <si>
    <t>1 calculator – 3.000 lei</t>
  </si>
  <si>
    <t>Dotări independente Laboratorul de restaurare-conservare :</t>
  </si>
  <si>
    <t xml:space="preserve">1 buc microscop –11.000 lei  </t>
  </si>
  <si>
    <t xml:space="preserve">1 buc Calculator – 3.000 lei  </t>
  </si>
  <si>
    <t>Dotări independente Secţia de istorie:</t>
  </si>
  <si>
    <t xml:space="preserve">1 calculator – 3.000 lei  </t>
  </si>
  <si>
    <t xml:space="preserve">Dotări independente Secţia de artă:  </t>
  </si>
  <si>
    <t xml:space="preserve">1 laptop – 3.000 lei  </t>
  </si>
  <si>
    <t xml:space="preserve">Sistem de protejare a tablourilor în spaţiile expoziţionale – 150.000 lei                                                                                                                                       </t>
  </si>
  <si>
    <t xml:space="preserve">Sistem de protejare a depozitelor contra incendiilor – 25.000 lei                                                                                                                                                                                              </t>
  </si>
  <si>
    <t>Dotari independente atelierul de tâmplărie</t>
  </si>
  <si>
    <t xml:space="preserve">Dotări independente IT:   </t>
  </si>
  <si>
    <t xml:space="preserve">Licenţe antivirus, licenţe Win, XP SP 2 – 35.000 lei   </t>
  </si>
  <si>
    <t>Site professional al muz. cu posibilităti de upgrade- 10.000 lei</t>
  </si>
  <si>
    <t xml:space="preserve">Autoturism de teren  pentru Secţia de arheologie pentru deplasari </t>
  </si>
  <si>
    <t>Proiect tehnic Muzeul de etnografie şi artă populară</t>
  </si>
  <si>
    <t>Proiect tehnic Parc arheologic Cetate</t>
  </si>
  <si>
    <t>Proiect tehnic Muzeul de ştiinţele naturii ( extindere)</t>
  </si>
  <si>
    <t>Clădire birouri şi depozite Muzeul de ştiinţele naturii (execuţie)</t>
  </si>
  <si>
    <t>TEATRUL PENTRU COPII ŞI TINERET TÂRGU MUREŞ ARIEL total din care:</t>
  </si>
  <si>
    <t>Documentaţia de avizare şi proiect tehnic pt. amenajarea "Teatrului Pentru Copii şi Tineret Târgu Mureş ARIEL</t>
  </si>
  <si>
    <t>Amenajare "Teatru pentru Copii şi Tineret Tîrgu Mureş Ariel</t>
  </si>
  <si>
    <t>FILARMONICA DE STAT TÎRGU MUREŞ total din care:</t>
  </si>
  <si>
    <t>Instrumente muzicale</t>
  </si>
  <si>
    <t>DIRECŢIA GENERALĂ DE ASISTENŢĂ SOCIALĂ ŞI PROTECŢIA COPILULUI MUREŞ total, din care:</t>
  </si>
  <si>
    <t>Staţie monobloc de epurarea biologică a apelor fecaloide (CIA Lunca Mureşului)-proiectare şi execuţie</t>
  </si>
  <si>
    <t>Extindere şi mansardare case familiale (Sîntana şi Bălăuşeri) -proiectare şi execuţie</t>
  </si>
  <si>
    <t>Amenajare teren de joacă şi împrejmuire cu gard la Complexul de case de tip familial Sâncraiul de Mureş ( 11 case)</t>
  </si>
  <si>
    <t xml:space="preserve">Lucrari de extindere la imobile existente : </t>
  </si>
  <si>
    <t xml:space="preserve"> - Construirea unei bai prin extindere imobil corp B la CRCDN Ceuas - str. Principala nr. 215) proiect - execuţie = 30.000 lei</t>
  </si>
  <si>
    <t>Inlocuire tamplarie de  lemn cu tamplarie de PVC pentru :</t>
  </si>
  <si>
    <t>CRCDN   Ceuaşu de Cîmpie str. Primariei nr. 417   =  15.000 lei</t>
  </si>
  <si>
    <t xml:space="preserve">               CRCDN   PIN2 Tg. Mures  = 18.000 lei</t>
  </si>
  <si>
    <t>Amenajarea şi dotarea unei încăperi cu oglindă unidirectională ( Ordinul 89/2004) -SIRU</t>
  </si>
  <si>
    <t>Sistem de încălzire centrală - SIRU Tg - Mureş str. Revoluţiei nr. 45</t>
  </si>
  <si>
    <t xml:space="preserve">Împrejmuirea cu gard a caselor de tip familial: </t>
  </si>
  <si>
    <t>Amenajare curte interioară CTF Reghin  str. Subcetate nr. 26</t>
  </si>
  <si>
    <t>Construire corp garaje 2 locuri CSCCH Sighişoara</t>
  </si>
  <si>
    <t xml:space="preserve">Licenţe programe de calculatoare (DGASPC Mureş)   </t>
  </si>
  <si>
    <t xml:space="preserve">Echipament de calcul :                                                                       </t>
  </si>
  <si>
    <t>­ copiatoare ( xerox)  1 buc format A3 , 2 buc. format A4    = 5.000 lei</t>
  </si>
  <si>
    <t xml:space="preserve">­ imprimanta format A3  2 buc     =  8.000 lei </t>
  </si>
  <si>
    <t xml:space="preserve">Aparatură Kinetoterapie - pt CRCDN Ceuaşu de Campie  3 case </t>
  </si>
  <si>
    <t>Echipamente pentru spalatorie haine</t>
  </si>
  <si>
    <t>­ maşini de spălat semiprofesională - 6 buc Centrele din subordinea                                                                    DGASPC Mures = 27.000 lei</t>
  </si>
  <si>
    <t>­ storcător de haine industrial CRRN Brâncoveneşti  = 35.000 lei</t>
  </si>
  <si>
    <t>­ echipament de călcat industrial CSC Sighişoara    =   2.000 lei</t>
  </si>
  <si>
    <t>­ maşină de uscat rufe - CSCH Sighişoara, CIA Glodeni   =  10.000 lei</t>
  </si>
  <si>
    <t>Instalaţie aer condiţionat pt. bucătărie Centrul maternal MATERNA</t>
  </si>
  <si>
    <t>Mijloace de transport :</t>
  </si>
  <si>
    <t>­ autoturisme 5 locuri - AMP, familial, rezidenţial, CIA Căpuş, Trebely nr. 3,  CP 8  Reghin ( 3 buc)   =  140.000 lei</t>
  </si>
  <si>
    <t>­ autoturism 8+1 locuri - SIRU Tg-Mureş   =  110.000 lei</t>
  </si>
  <si>
    <t>Centrală termică  - M. Nirajului str. Santandrei nr. 68</t>
  </si>
  <si>
    <t>Studiu geo, PUZ şi adaptare proiect pt. Extindere CRRN Brâncoveneşti</t>
  </si>
  <si>
    <t>Extindere si dotare la CRRN Brancovenesti - proiect "Extindere si dotare CRRN Brancovenesti"</t>
  </si>
  <si>
    <t>Restructurarea  CRRN Brancovenesti - crearea noului centru "Sf. Maria"</t>
  </si>
  <si>
    <t>Restructurarea  CRRN Brancovenesti - crearea noului centru "Primula"</t>
  </si>
  <si>
    <t>SF pentru Complex de servicii adulţi CP5 Luduş</t>
  </si>
  <si>
    <t>Alte studii de fezabilitate pt. diferite proiecte DGASPC Mureş</t>
  </si>
  <si>
    <t>RA AEROPORT TRANSILVANIA
total din care:</t>
  </si>
  <si>
    <t>Lucrări în continuare</t>
  </si>
  <si>
    <t>Extindere platforme şi cale de rulare</t>
  </si>
  <si>
    <t>Drumuri de incintă</t>
  </si>
  <si>
    <t>Instalare echipamente de balizaj de cat. II OACI</t>
  </si>
  <si>
    <t>Reorganizare fluxuri aerogară</t>
  </si>
  <si>
    <t>Tâmplărie de aluminiu şi geam termopan aerogară</t>
  </si>
  <si>
    <t>Lucrări noi</t>
  </si>
  <si>
    <t>Extindere sistem sonorizare</t>
  </si>
  <si>
    <t>Execuţie instalaţie de alimentare cu gaz conform proiect aerogară</t>
  </si>
  <si>
    <t>Studii şi proiecte cu execuţie</t>
  </si>
  <si>
    <t>Reactualizare proiect alimentare cu gaz aeroport + execuţie SRM</t>
  </si>
  <si>
    <t>Proiect tehnic refuncţionalizare bloc cu legătură la terminal</t>
  </si>
  <si>
    <t>Reactualizare Preuzinal Aeroport</t>
  </si>
  <si>
    <t>Proiect şi execuţie mutare contor apă în incinta aeroportului</t>
  </si>
  <si>
    <t>Taxă de racordare pentru spor de putere la PT1</t>
  </si>
  <si>
    <t>Verificări proiecte (verificatori de proiecte autorizaţi)</t>
  </si>
  <si>
    <t>Dotări balizaj</t>
  </si>
  <si>
    <t xml:space="preserve">Telecomandă </t>
  </si>
  <si>
    <t>Baterii de condensatoare - 2 seturi</t>
  </si>
  <si>
    <t>UPS 160kWA - 2 buc.</t>
  </si>
  <si>
    <t>Răşină pentru şliţ, la dale de beton</t>
  </si>
  <si>
    <t>Dotări aerogară nouă</t>
  </si>
  <si>
    <t>Cântar +soft check - in +eliberator automat bordin pass check - in +echipament verificare şi control BP gate</t>
  </si>
  <si>
    <t>Benzi colectoare bagaje check-in +benzi transportoare bagaje</t>
  </si>
  <si>
    <t>Afişaj electronic ghişee check-in - 8 buc.</t>
  </si>
  <si>
    <t>Benzi rotative+ afişaj electronic -2 buc.</t>
  </si>
  <si>
    <t>Sistem sonorizare</t>
  </si>
  <si>
    <t>Sistem TVCI</t>
  </si>
  <si>
    <t>Sistem de semnalizare alarmă şi incendiu</t>
  </si>
  <si>
    <t>Instalaţii de curenţi slabi - telefonie + internet</t>
  </si>
  <si>
    <t>Panouri de informare</t>
  </si>
  <si>
    <t xml:space="preserve">Mobilier </t>
  </si>
  <si>
    <t>Dotări echipamente de securitate</t>
  </si>
  <si>
    <t>Detector de urme de explozivi (2 buc)</t>
  </si>
  <si>
    <t>Achiziţie şi montaj echipamente sistem integrat de securitate</t>
  </si>
  <si>
    <t>Dotări pentru funcţionarea aeroportului</t>
  </si>
  <si>
    <t>Achiziţie lift scară pasageri pt. persoane cu dizabilităţi locomotorii - 1 buc.</t>
  </si>
  <si>
    <t>Mânecă de vânt -1 buc.</t>
  </si>
  <si>
    <t>Echipament de semnalizare pt. follow-me -1 buc.</t>
  </si>
  <si>
    <t>Autoturism intervenţie pistă - 1 buc.</t>
  </si>
  <si>
    <r>
      <t>­</t>
    </r>
    <r>
      <rPr>
        <sz val="10"/>
        <rFont val="Arial"/>
        <family val="2"/>
      </rPr>
      <t xml:space="preserve"> proiectare       6.000 lei </t>
    </r>
  </si>
  <si>
    <r>
      <t xml:space="preserve">­ calculatoare cu accesorii   5 buc  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 10.000  lei</t>
    </r>
  </si>
  <si>
    <r>
      <t xml:space="preserve">­ maşini de spălat industriale - CRRN Brâncoveneşti, CIA Lunca Mureş, Sighişoara CRRN  Călugăreni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140.000 lei</t>
    </r>
  </si>
  <si>
    <t>Avize Plan de amenajare teritorială judeţean conform Legii nr.363/2006</t>
  </si>
  <si>
    <t>Buget local</t>
  </si>
  <si>
    <t>Fond de  rulment</t>
  </si>
  <si>
    <t>Fonduri nerambursabile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</si>
</sst>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2" fontId="0" fillId="0" borderId="4" xfId="18" applyNumberFormat="1" applyFont="1" applyFill="1" applyBorder="1" applyAlignment="1">
      <alignment horizontal="left" vertical="center" wrapText="1"/>
      <protection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18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4" fontId="0" fillId="3" borderId="4" xfId="19" applyFont="1" applyFill="1" applyBorder="1" applyAlignment="1">
      <alignment vertical="center" wrapText="1"/>
      <protection/>
    </xf>
    <xf numFmtId="3" fontId="0" fillId="3" borderId="4" xfId="19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185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49" fontId="7" fillId="4" borderId="4" xfId="17" applyNumberFormat="1" applyFont="1" applyFill="1" applyBorder="1" applyAlignment="1">
      <alignment vertical="center" wrapText="1"/>
      <protection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9" fontId="7" fillId="5" borderId="4" xfId="17" applyNumberFormat="1" applyFont="1" applyFill="1" applyBorder="1" applyAlignment="1">
      <alignment vertical="center" wrapText="1"/>
      <protection/>
    </xf>
    <xf numFmtId="3" fontId="7" fillId="5" borderId="4" xfId="0" applyNumberFormat="1" applyFont="1" applyFill="1" applyBorder="1" applyAlignment="1">
      <alignment horizontal="right" vertical="center" wrapText="1"/>
    </xf>
    <xf numFmtId="3" fontId="7" fillId="5" borderId="4" xfId="0" applyNumberFormat="1" applyFont="1" applyFill="1" applyBorder="1" applyAlignment="1">
      <alignment vertical="center" wrapText="1"/>
    </xf>
    <xf numFmtId="49" fontId="0" fillId="0" borderId="4" xfId="17" applyNumberFormat="1" applyFont="1" applyFill="1" applyBorder="1" applyAlignment="1">
      <alignment vertical="center" wrapText="1"/>
      <protection/>
    </xf>
    <xf numFmtId="3" fontId="0" fillId="0" borderId="4" xfId="17" applyNumberFormat="1" applyFont="1" applyFill="1" applyBorder="1" applyAlignment="1">
      <alignment horizontal="right" vertical="center" wrapText="1"/>
      <protection/>
    </xf>
    <xf numFmtId="3" fontId="0" fillId="0" borderId="4" xfId="17" applyNumberFormat="1" applyFont="1" applyFill="1" applyBorder="1" applyAlignment="1">
      <alignment vertical="center" wrapText="1"/>
      <protection/>
    </xf>
    <xf numFmtId="0" fontId="0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9" fontId="9" fillId="0" borderId="4" xfId="17" applyNumberFormat="1" applyFont="1" applyFill="1" applyBorder="1" applyAlignment="1">
      <alignment vertical="center" wrapText="1"/>
      <protection/>
    </xf>
    <xf numFmtId="3" fontId="9" fillId="0" borderId="4" xfId="17" applyNumberFormat="1" applyFont="1" applyFill="1" applyBorder="1" applyAlignment="1">
      <alignment horizontal="right" vertical="center" wrapText="1"/>
      <protection/>
    </xf>
    <xf numFmtId="3" fontId="9" fillId="0" borderId="4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Fill="1" applyBorder="1" applyAlignment="1">
      <alignment vertical="center" wrapText="1"/>
    </xf>
    <xf numFmtId="49" fontId="9" fillId="0" borderId="4" xfId="17" applyNumberFormat="1" applyFont="1" applyFill="1" applyBorder="1" applyAlignment="1">
      <alignment horizontal="left" vertical="center" wrapText="1"/>
      <protection/>
    </xf>
    <xf numFmtId="3" fontId="9" fillId="0" borderId="4" xfId="17" applyNumberFormat="1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4" xfId="17" applyNumberFormat="1" applyFont="1" applyFill="1" applyBorder="1" applyAlignment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4" xfId="19" applyNumberFormat="1" applyFont="1" applyBorder="1" applyAlignment="1">
      <alignment horizontal="right" vertical="center" wrapText="1"/>
      <protection/>
    </xf>
    <xf numFmtId="3" fontId="0" fillId="0" borderId="4" xfId="19" applyNumberFormat="1" applyFont="1" applyBorder="1" applyAlignment="1">
      <alignment vertical="center" wrapText="1"/>
      <protection/>
    </xf>
    <xf numFmtId="0" fontId="0" fillId="0" borderId="4" xfId="0" applyFont="1" applyBorder="1" applyAlignment="1">
      <alignment horizontal="justify" vertical="center"/>
    </xf>
    <xf numFmtId="3" fontId="0" fillId="0" borderId="4" xfId="0" applyNumberFormat="1" applyFont="1" applyBorder="1" applyAlignment="1">
      <alignment horizontal="right" vertical="center"/>
    </xf>
    <xf numFmtId="3" fontId="4" fillId="0" borderId="4" xfId="19" applyNumberFormat="1" applyFont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Normal_Foaie1" xfId="17"/>
    <cellStyle name="Normal_lISTA DE INVEST APROBARE" xfId="18"/>
    <cellStyle name="Normal_Sheet1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workbookViewId="0" topLeftCell="A1">
      <pane xSplit="2" ySplit="2" topLeftCell="C3" activePane="bottomRight" state="frozen"/>
      <selection pane="topLeft" activeCell="D1" sqref="D1"/>
      <selection pane="topRight" activeCell="F1" sqref="F1"/>
      <selection pane="bottomLeft" activeCell="D3" sqref="D3"/>
      <selection pane="bottomRight" activeCell="I7" sqref="I7"/>
    </sheetView>
  </sheetViews>
  <sheetFormatPr defaultColWidth="9.140625" defaultRowHeight="12.75"/>
  <cols>
    <col min="1" max="1" width="4.57421875" style="76" customWidth="1"/>
    <col min="2" max="2" width="51.140625" style="76" customWidth="1"/>
    <col min="3" max="3" width="10.8515625" style="76" customWidth="1"/>
    <col min="4" max="4" width="10.140625" style="76" customWidth="1"/>
    <col min="5" max="6" width="10.7109375" style="82" customWidth="1"/>
    <col min="7" max="7" width="11.7109375" style="11" customWidth="1"/>
    <col min="8" max="8" width="11.140625" style="11" customWidth="1"/>
    <col min="9" max="16384" width="9.140625" style="11" customWidth="1"/>
  </cols>
  <sheetData>
    <row r="1" spans="1:8" s="1" customFormat="1" ht="12.75" customHeight="1" thickBot="1">
      <c r="A1" s="116" t="s">
        <v>0</v>
      </c>
      <c r="B1" s="116" t="s">
        <v>1</v>
      </c>
      <c r="C1" s="118" t="s">
        <v>2</v>
      </c>
      <c r="D1" s="118" t="s">
        <v>3</v>
      </c>
      <c r="E1" s="112" t="s">
        <v>4</v>
      </c>
      <c r="F1" s="109" t="s">
        <v>5</v>
      </c>
      <c r="G1" s="110"/>
      <c r="H1" s="111"/>
    </row>
    <row r="2" spans="1:8" s="1" customFormat="1" ht="54" customHeight="1" thickBot="1">
      <c r="A2" s="117"/>
      <c r="B2" s="117"/>
      <c r="C2" s="118"/>
      <c r="D2" s="118"/>
      <c r="E2" s="113"/>
      <c r="F2" s="2" t="s">
        <v>202</v>
      </c>
      <c r="G2" s="3" t="s">
        <v>203</v>
      </c>
      <c r="H2" s="3" t="s">
        <v>204</v>
      </c>
    </row>
    <row r="3" spans="1:8" s="1" customFormat="1" ht="15.75" customHeight="1" thickBot="1">
      <c r="A3" s="4">
        <v>0</v>
      </c>
      <c r="B3" s="4">
        <v>1</v>
      </c>
      <c r="C3" s="4">
        <v>2</v>
      </c>
      <c r="D3" s="4">
        <v>3</v>
      </c>
      <c r="E3" s="5" t="s">
        <v>6</v>
      </c>
      <c r="F3" s="5">
        <v>5</v>
      </c>
      <c r="G3" s="6">
        <v>6</v>
      </c>
      <c r="H3" s="6">
        <v>7</v>
      </c>
    </row>
    <row r="4" spans="1:8" ht="13.5" thickTop="1">
      <c r="A4" s="7"/>
      <c r="B4" s="8" t="s">
        <v>7</v>
      </c>
      <c r="C4" s="9">
        <f aca="true" t="shared" si="0" ref="C4:H4">C5+C49+C58+C61+C63+C65+C121+C159+C54</f>
        <v>45867936</v>
      </c>
      <c r="D4" s="9">
        <f t="shared" si="0"/>
        <v>669000</v>
      </c>
      <c r="E4" s="10">
        <f t="shared" si="0"/>
        <v>46536936</v>
      </c>
      <c r="F4" s="10">
        <f t="shared" si="0"/>
        <v>188533</v>
      </c>
      <c r="G4" s="10">
        <f t="shared" si="0"/>
        <v>36397957</v>
      </c>
      <c r="H4" s="10">
        <f t="shared" si="0"/>
        <v>9950446</v>
      </c>
    </row>
    <row r="5" spans="1:8" ht="12.75">
      <c r="A5" s="12"/>
      <c r="B5" s="13" t="s">
        <v>8</v>
      </c>
      <c r="C5" s="14">
        <f aca="true" t="shared" si="1" ref="C5:H5">C6+C28+C31+C33+C39+C26+C47</f>
        <v>24531551</v>
      </c>
      <c r="D5" s="14">
        <f t="shared" si="1"/>
        <v>27000</v>
      </c>
      <c r="E5" s="15">
        <f t="shared" si="1"/>
        <v>24558551</v>
      </c>
      <c r="F5" s="15">
        <f t="shared" si="1"/>
        <v>188533</v>
      </c>
      <c r="G5" s="15">
        <f t="shared" si="1"/>
        <v>14419572</v>
      </c>
      <c r="H5" s="15">
        <f t="shared" si="1"/>
        <v>9950446</v>
      </c>
    </row>
    <row r="6" spans="1:8" s="20" customFormat="1" ht="12.75">
      <c r="A6" s="16"/>
      <c r="B6" s="17" t="s">
        <v>9</v>
      </c>
      <c r="C6" s="18">
        <f aca="true" t="shared" si="2" ref="C6:H6">SUM(C7:C25)</f>
        <v>5910800</v>
      </c>
      <c r="D6" s="18">
        <f t="shared" si="2"/>
        <v>-50000</v>
      </c>
      <c r="E6" s="19">
        <f t="shared" si="2"/>
        <v>5860800</v>
      </c>
      <c r="F6" s="19">
        <f t="shared" si="2"/>
        <v>0</v>
      </c>
      <c r="G6" s="19">
        <f t="shared" si="2"/>
        <v>5860800</v>
      </c>
      <c r="H6" s="19">
        <f t="shared" si="2"/>
        <v>0</v>
      </c>
    </row>
    <row r="7" spans="1:8" ht="25.5">
      <c r="A7" s="21">
        <v>1</v>
      </c>
      <c r="B7" s="22" t="s">
        <v>10</v>
      </c>
      <c r="C7" s="23">
        <v>700000</v>
      </c>
      <c r="D7" s="24"/>
      <c r="E7" s="25">
        <f aca="true" t="shared" si="3" ref="E7:E25">C7+D7</f>
        <v>700000</v>
      </c>
      <c r="F7" s="25"/>
      <c r="G7" s="25">
        <v>700000</v>
      </c>
      <c r="H7" s="26"/>
    </row>
    <row r="8" spans="1:8" ht="25.5">
      <c r="A8" s="21">
        <v>2</v>
      </c>
      <c r="B8" s="27" t="s">
        <v>11</v>
      </c>
      <c r="C8" s="23">
        <v>130000</v>
      </c>
      <c r="D8" s="23"/>
      <c r="E8" s="25">
        <f t="shared" si="3"/>
        <v>130000</v>
      </c>
      <c r="F8" s="25"/>
      <c r="G8" s="25">
        <v>130000</v>
      </c>
      <c r="H8" s="26"/>
    </row>
    <row r="9" spans="1:8" ht="12.75">
      <c r="A9" s="21">
        <v>3</v>
      </c>
      <c r="B9" s="27" t="s">
        <v>12</v>
      </c>
      <c r="C9" s="23">
        <v>14000</v>
      </c>
      <c r="D9" s="23"/>
      <c r="E9" s="25">
        <f t="shared" si="3"/>
        <v>14000</v>
      </c>
      <c r="F9" s="25"/>
      <c r="G9" s="25">
        <v>14000</v>
      </c>
      <c r="H9" s="26"/>
    </row>
    <row r="10" spans="1:8" ht="12.75">
      <c r="A10" s="21">
        <v>4</v>
      </c>
      <c r="B10" s="27" t="s">
        <v>13</v>
      </c>
      <c r="C10" s="23">
        <v>100000</v>
      </c>
      <c r="D10" s="23"/>
      <c r="E10" s="25">
        <f t="shared" si="3"/>
        <v>100000</v>
      </c>
      <c r="F10" s="25"/>
      <c r="G10" s="25">
        <v>100000</v>
      </c>
      <c r="H10" s="26"/>
    </row>
    <row r="11" spans="1:8" ht="12.75">
      <c r="A11" s="21">
        <v>5</v>
      </c>
      <c r="B11" s="27" t="s">
        <v>14</v>
      </c>
      <c r="C11" s="23">
        <v>200000</v>
      </c>
      <c r="D11" s="23"/>
      <c r="E11" s="25">
        <f t="shared" si="3"/>
        <v>200000</v>
      </c>
      <c r="F11" s="25"/>
      <c r="G11" s="25">
        <v>200000</v>
      </c>
      <c r="H11" s="26"/>
    </row>
    <row r="12" spans="1:8" ht="12.75">
      <c r="A12" s="21">
        <v>6</v>
      </c>
      <c r="B12" s="27" t="s">
        <v>15</v>
      </c>
      <c r="C12" s="23">
        <v>1500000</v>
      </c>
      <c r="D12" s="23"/>
      <c r="E12" s="25">
        <f t="shared" si="3"/>
        <v>1500000</v>
      </c>
      <c r="F12" s="25"/>
      <c r="G12" s="25">
        <v>1500000</v>
      </c>
      <c r="H12" s="26"/>
    </row>
    <row r="13" spans="1:8" ht="25.5">
      <c r="A13" s="21">
        <v>7</v>
      </c>
      <c r="B13" s="27" t="s">
        <v>16</v>
      </c>
      <c r="C13" s="23">
        <v>125000</v>
      </c>
      <c r="D13" s="23">
        <v>-2000</v>
      </c>
      <c r="E13" s="25">
        <f t="shared" si="3"/>
        <v>123000</v>
      </c>
      <c r="F13" s="25"/>
      <c r="G13" s="25">
        <v>123000</v>
      </c>
      <c r="H13" s="26"/>
    </row>
    <row r="14" spans="1:8" ht="25.5">
      <c r="A14" s="21">
        <v>8</v>
      </c>
      <c r="B14" s="27" t="s">
        <v>201</v>
      </c>
      <c r="C14" s="23">
        <v>0</v>
      </c>
      <c r="D14" s="23">
        <v>2000</v>
      </c>
      <c r="E14" s="25">
        <f t="shared" si="3"/>
        <v>2000</v>
      </c>
      <c r="F14" s="25"/>
      <c r="G14" s="25">
        <v>2000</v>
      </c>
      <c r="H14" s="26"/>
    </row>
    <row r="15" spans="1:8" ht="12.75">
      <c r="A15" s="21">
        <v>9</v>
      </c>
      <c r="B15" s="27" t="s">
        <v>17</v>
      </c>
      <c r="C15" s="23">
        <v>180000</v>
      </c>
      <c r="D15" s="23"/>
      <c r="E15" s="25">
        <f t="shared" si="3"/>
        <v>180000</v>
      </c>
      <c r="F15" s="25"/>
      <c r="G15" s="25">
        <v>180000</v>
      </c>
      <c r="H15" s="26"/>
    </row>
    <row r="16" spans="1:8" ht="12.75">
      <c r="A16" s="21">
        <v>10</v>
      </c>
      <c r="B16" s="27" t="s">
        <v>18</v>
      </c>
      <c r="C16" s="23">
        <v>100000</v>
      </c>
      <c r="D16" s="23"/>
      <c r="E16" s="25">
        <f t="shared" si="3"/>
        <v>100000</v>
      </c>
      <c r="F16" s="25"/>
      <c r="G16" s="25">
        <v>100000</v>
      </c>
      <c r="H16" s="26"/>
    </row>
    <row r="17" spans="1:8" ht="12.75">
      <c r="A17" s="21">
        <v>11</v>
      </c>
      <c r="B17" s="28" t="s">
        <v>19</v>
      </c>
      <c r="C17" s="85">
        <v>15300</v>
      </c>
      <c r="D17" s="29"/>
      <c r="E17" s="25">
        <f t="shared" si="3"/>
        <v>15300</v>
      </c>
      <c r="F17" s="86"/>
      <c r="G17" s="86">
        <v>15300</v>
      </c>
      <c r="H17" s="26"/>
    </row>
    <row r="18" spans="1:8" ht="12.75">
      <c r="A18" s="21">
        <v>12</v>
      </c>
      <c r="B18" s="87" t="s">
        <v>20</v>
      </c>
      <c r="C18" s="85">
        <v>51000</v>
      </c>
      <c r="D18" s="88"/>
      <c r="E18" s="25">
        <f t="shared" si="3"/>
        <v>51000</v>
      </c>
      <c r="F18" s="86"/>
      <c r="G18" s="86">
        <v>51000</v>
      </c>
      <c r="H18" s="26"/>
    </row>
    <row r="19" spans="1:8" ht="12.75">
      <c r="A19" s="21">
        <v>13</v>
      </c>
      <c r="B19" s="87" t="s">
        <v>21</v>
      </c>
      <c r="C19" s="85">
        <v>95700</v>
      </c>
      <c r="D19" s="88"/>
      <c r="E19" s="25">
        <f t="shared" si="3"/>
        <v>95700</v>
      </c>
      <c r="F19" s="86"/>
      <c r="G19" s="86">
        <v>95700</v>
      </c>
      <c r="H19" s="26"/>
    </row>
    <row r="20" spans="1:8" ht="12.75">
      <c r="A20" s="21">
        <v>14</v>
      </c>
      <c r="B20" s="87" t="s">
        <v>22</v>
      </c>
      <c r="C20" s="85">
        <v>20300</v>
      </c>
      <c r="D20" s="88"/>
      <c r="E20" s="25">
        <f t="shared" si="3"/>
        <v>20300</v>
      </c>
      <c r="F20" s="86"/>
      <c r="G20" s="86">
        <v>20300</v>
      </c>
      <c r="H20" s="26"/>
    </row>
    <row r="21" spans="1:8" ht="25.5">
      <c r="A21" s="21">
        <v>15</v>
      </c>
      <c r="B21" s="87" t="s">
        <v>23</v>
      </c>
      <c r="C21" s="85">
        <v>20000</v>
      </c>
      <c r="D21" s="88"/>
      <c r="E21" s="25">
        <f t="shared" si="3"/>
        <v>20000</v>
      </c>
      <c r="F21" s="86"/>
      <c r="G21" s="86">
        <v>20000</v>
      </c>
      <c r="H21" s="26"/>
    </row>
    <row r="22" spans="1:8" ht="12.75">
      <c r="A22" s="21">
        <v>16</v>
      </c>
      <c r="B22" s="27" t="s">
        <v>24</v>
      </c>
      <c r="C22" s="23">
        <v>2558500</v>
      </c>
      <c r="D22" s="23"/>
      <c r="E22" s="25">
        <f t="shared" si="3"/>
        <v>2558500</v>
      </c>
      <c r="F22" s="23"/>
      <c r="G22" s="23">
        <v>2558500</v>
      </c>
      <c r="H22" s="30"/>
    </row>
    <row r="23" spans="1:8" ht="12.75">
      <c r="A23" s="21">
        <v>17</v>
      </c>
      <c r="B23" s="27" t="s">
        <v>25</v>
      </c>
      <c r="C23" s="23">
        <v>50000</v>
      </c>
      <c r="D23" s="23"/>
      <c r="E23" s="25">
        <f t="shared" si="3"/>
        <v>50000</v>
      </c>
      <c r="F23" s="23"/>
      <c r="G23" s="23">
        <v>50000</v>
      </c>
      <c r="H23" s="30"/>
    </row>
    <row r="24" spans="1:8" ht="25.5">
      <c r="A24" s="21">
        <v>18</v>
      </c>
      <c r="B24" s="31" t="s">
        <v>26</v>
      </c>
      <c r="C24" s="85">
        <v>50000</v>
      </c>
      <c r="D24" s="38">
        <v>-50000</v>
      </c>
      <c r="E24" s="25">
        <f t="shared" si="3"/>
        <v>0</v>
      </c>
      <c r="F24" s="85"/>
      <c r="G24" s="85">
        <v>0</v>
      </c>
      <c r="H24" s="30"/>
    </row>
    <row r="25" spans="1:8" ht="25.5">
      <c r="A25" s="21">
        <v>19</v>
      </c>
      <c r="B25" s="31" t="s">
        <v>27</v>
      </c>
      <c r="C25" s="85">
        <v>1000</v>
      </c>
      <c r="D25" s="32"/>
      <c r="E25" s="25">
        <f t="shared" si="3"/>
        <v>1000</v>
      </c>
      <c r="F25" s="85"/>
      <c r="G25" s="85">
        <v>1000</v>
      </c>
      <c r="H25" s="30"/>
    </row>
    <row r="26" spans="1:8" s="35" customFormat="1" ht="12.75">
      <c r="A26" s="33"/>
      <c r="B26" s="17" t="s">
        <v>28</v>
      </c>
      <c r="C26" s="89">
        <f>C27</f>
        <v>5000</v>
      </c>
      <c r="D26" s="89">
        <f>D27</f>
        <v>0</v>
      </c>
      <c r="E26" s="89">
        <f>E27</f>
        <v>5000</v>
      </c>
      <c r="F26" s="89"/>
      <c r="G26" s="89">
        <f>G27</f>
        <v>5000</v>
      </c>
      <c r="H26" s="34"/>
    </row>
    <row r="27" spans="1:8" ht="12.75">
      <c r="A27" s="21">
        <v>1</v>
      </c>
      <c r="B27" s="27" t="s">
        <v>29</v>
      </c>
      <c r="C27" s="23">
        <v>5000</v>
      </c>
      <c r="D27" s="25"/>
      <c r="E27" s="85">
        <v>5000</v>
      </c>
      <c r="F27" s="85"/>
      <c r="G27" s="85">
        <v>5000</v>
      </c>
      <c r="H27" s="30"/>
    </row>
    <row r="28" spans="1:8" ht="12.75">
      <c r="A28" s="21"/>
      <c r="B28" s="17" t="s">
        <v>30</v>
      </c>
      <c r="C28" s="36">
        <f aca="true" t="shared" si="4" ref="C28:H28">C29+C30</f>
        <v>1676377</v>
      </c>
      <c r="D28" s="36">
        <f t="shared" si="4"/>
        <v>0</v>
      </c>
      <c r="E28" s="36">
        <f t="shared" si="4"/>
        <v>1676377</v>
      </c>
      <c r="F28" s="36">
        <f t="shared" si="4"/>
        <v>0</v>
      </c>
      <c r="G28" s="36">
        <f t="shared" si="4"/>
        <v>1676377</v>
      </c>
      <c r="H28" s="36">
        <f t="shared" si="4"/>
        <v>0</v>
      </c>
    </row>
    <row r="29" spans="1:8" ht="12.75">
      <c r="A29" s="21">
        <v>1</v>
      </c>
      <c r="B29" s="37" t="s">
        <v>31</v>
      </c>
      <c r="C29" s="38">
        <v>1521377</v>
      </c>
      <c r="D29" s="32"/>
      <c r="E29" s="25">
        <f>C29+D29</f>
        <v>1521377</v>
      </c>
      <c r="F29" s="85"/>
      <c r="G29" s="30">
        <v>1521377</v>
      </c>
      <c r="H29" s="30"/>
    </row>
    <row r="30" spans="1:8" ht="12.75">
      <c r="A30" s="21">
        <v>2</v>
      </c>
      <c r="B30" s="37" t="s">
        <v>32</v>
      </c>
      <c r="C30" s="38">
        <v>155000</v>
      </c>
      <c r="D30" s="32"/>
      <c r="E30" s="25">
        <f>C30+D30</f>
        <v>155000</v>
      </c>
      <c r="F30" s="85"/>
      <c r="G30" s="30">
        <v>155000</v>
      </c>
      <c r="H30" s="30"/>
    </row>
    <row r="31" spans="1:8" ht="12.75">
      <c r="A31" s="21">
        <v>3</v>
      </c>
      <c r="B31" s="17" t="s">
        <v>33</v>
      </c>
      <c r="C31" s="36">
        <f aca="true" t="shared" si="5" ref="C31:H31">C32</f>
        <v>2000000</v>
      </c>
      <c r="D31" s="36">
        <f t="shared" si="5"/>
        <v>0</v>
      </c>
      <c r="E31" s="36">
        <f t="shared" si="5"/>
        <v>2000000</v>
      </c>
      <c r="F31" s="36">
        <f t="shared" si="5"/>
        <v>0</v>
      </c>
      <c r="G31" s="36">
        <f t="shared" si="5"/>
        <v>2000000</v>
      </c>
      <c r="H31" s="36">
        <f t="shared" si="5"/>
        <v>0</v>
      </c>
    </row>
    <row r="32" spans="1:8" ht="25.5">
      <c r="A32" s="21">
        <v>1</v>
      </c>
      <c r="B32" s="37" t="s">
        <v>34</v>
      </c>
      <c r="C32" s="38">
        <v>2000000</v>
      </c>
      <c r="D32" s="32"/>
      <c r="E32" s="25">
        <f>C32+D32</f>
        <v>2000000</v>
      </c>
      <c r="F32" s="85"/>
      <c r="G32" s="30">
        <v>2000000</v>
      </c>
      <c r="H32" s="30"/>
    </row>
    <row r="33" spans="1:8" ht="12.75">
      <c r="A33" s="21"/>
      <c r="B33" s="17" t="s">
        <v>35</v>
      </c>
      <c r="C33" s="36">
        <f aca="true" t="shared" si="6" ref="C33:H33">SUM(C34:C38)</f>
        <v>2337080</v>
      </c>
      <c r="D33" s="36">
        <f t="shared" si="6"/>
        <v>77000</v>
      </c>
      <c r="E33" s="36">
        <f t="shared" si="6"/>
        <v>2414080</v>
      </c>
      <c r="F33" s="36">
        <f t="shared" si="6"/>
        <v>17000</v>
      </c>
      <c r="G33" s="36">
        <f t="shared" si="6"/>
        <v>2047080</v>
      </c>
      <c r="H33" s="36">
        <f t="shared" si="6"/>
        <v>350000</v>
      </c>
    </row>
    <row r="34" spans="1:8" ht="12.75">
      <c r="A34" s="21">
        <v>1</v>
      </c>
      <c r="B34" s="39" t="s">
        <v>36</v>
      </c>
      <c r="C34" s="30">
        <v>2260000</v>
      </c>
      <c r="D34" s="40">
        <v>10000</v>
      </c>
      <c r="E34" s="25">
        <f>C34+D34</f>
        <v>2270000</v>
      </c>
      <c r="F34" s="23"/>
      <c r="G34" s="30">
        <v>1920000</v>
      </c>
      <c r="H34" s="30">
        <v>350000</v>
      </c>
    </row>
    <row r="35" spans="1:8" ht="12.75">
      <c r="A35" s="21">
        <v>2</v>
      </c>
      <c r="B35" s="27" t="s">
        <v>37</v>
      </c>
      <c r="C35" s="23">
        <v>41080</v>
      </c>
      <c r="D35" s="25"/>
      <c r="E35" s="25">
        <f>C35+D35</f>
        <v>41080</v>
      </c>
      <c r="F35" s="23"/>
      <c r="G35" s="30">
        <v>41080</v>
      </c>
      <c r="H35" s="30"/>
    </row>
    <row r="36" spans="1:8" ht="12.75">
      <c r="A36" s="21">
        <v>3</v>
      </c>
      <c r="B36" s="31" t="s">
        <v>38</v>
      </c>
      <c r="C36" s="38">
        <v>36000</v>
      </c>
      <c r="D36" s="32"/>
      <c r="E36" s="25">
        <f>C36+D36</f>
        <v>36000</v>
      </c>
      <c r="F36" s="85"/>
      <c r="G36" s="30">
        <v>36000</v>
      </c>
      <c r="H36" s="30"/>
    </row>
    <row r="37" spans="1:8" ht="12.75">
      <c r="A37" s="21">
        <v>4</v>
      </c>
      <c r="B37" s="31" t="s">
        <v>39</v>
      </c>
      <c r="C37" s="38"/>
      <c r="D37" s="38">
        <v>17000</v>
      </c>
      <c r="E37" s="25">
        <f>C37+D37</f>
        <v>17000</v>
      </c>
      <c r="F37" s="85">
        <v>17000</v>
      </c>
      <c r="G37" s="30"/>
      <c r="H37" s="30"/>
    </row>
    <row r="38" spans="1:8" ht="25.5">
      <c r="A38" s="21">
        <v>5</v>
      </c>
      <c r="B38" s="31" t="s">
        <v>26</v>
      </c>
      <c r="C38" s="38"/>
      <c r="D38" s="38">
        <v>50000</v>
      </c>
      <c r="E38" s="25">
        <f>C38+D38</f>
        <v>50000</v>
      </c>
      <c r="F38" s="85"/>
      <c r="G38" s="30">
        <v>50000</v>
      </c>
      <c r="H38" s="30"/>
    </row>
    <row r="39" spans="1:8" ht="12.75">
      <c r="A39" s="21"/>
      <c r="B39" s="17" t="s">
        <v>40</v>
      </c>
      <c r="C39" s="89">
        <f aca="true" t="shared" si="7" ref="C39:H39">SUM(C40:C46)</f>
        <v>12582294</v>
      </c>
      <c r="D39" s="89">
        <f t="shared" si="7"/>
        <v>0</v>
      </c>
      <c r="E39" s="89">
        <f t="shared" si="7"/>
        <v>12582294</v>
      </c>
      <c r="F39" s="89">
        <f t="shared" si="7"/>
        <v>171533</v>
      </c>
      <c r="G39" s="89">
        <f t="shared" si="7"/>
        <v>2810315</v>
      </c>
      <c r="H39" s="89">
        <f t="shared" si="7"/>
        <v>9600446</v>
      </c>
    </row>
    <row r="40" spans="1:8" ht="25.5">
      <c r="A40" s="21">
        <v>1</v>
      </c>
      <c r="B40" s="31" t="s">
        <v>41</v>
      </c>
      <c r="C40" s="38">
        <v>100000</v>
      </c>
      <c r="D40" s="32"/>
      <c r="E40" s="25">
        <f aca="true" t="shared" si="8" ref="E40:E46">C40+D40</f>
        <v>100000</v>
      </c>
      <c r="F40" s="30">
        <v>84033</v>
      </c>
      <c r="G40" s="41">
        <v>15967</v>
      </c>
      <c r="H40" s="30"/>
    </row>
    <row r="41" spans="1:8" ht="38.25">
      <c r="A41" s="21">
        <v>2</v>
      </c>
      <c r="B41" s="31" t="s">
        <v>42</v>
      </c>
      <c r="C41" s="38">
        <v>10581339</v>
      </c>
      <c r="D41" s="32"/>
      <c r="E41" s="25">
        <f t="shared" si="8"/>
        <v>10581339</v>
      </c>
      <c r="F41" s="85"/>
      <c r="G41" s="30">
        <v>980893</v>
      </c>
      <c r="H41" s="30">
        <v>9600446</v>
      </c>
    </row>
    <row r="42" spans="1:8" ht="25.5">
      <c r="A42" s="21">
        <v>3</v>
      </c>
      <c r="B42" s="37" t="s">
        <v>43</v>
      </c>
      <c r="C42" s="38">
        <v>142800</v>
      </c>
      <c r="D42" s="32"/>
      <c r="E42" s="25">
        <f t="shared" si="8"/>
        <v>142800</v>
      </c>
      <c r="F42" s="85">
        <v>87500</v>
      </c>
      <c r="G42" s="30">
        <v>55300</v>
      </c>
      <c r="H42" s="30"/>
    </row>
    <row r="43" spans="1:8" ht="25.5">
      <c r="A43" s="21">
        <v>4</v>
      </c>
      <c r="B43" s="37" t="s">
        <v>44</v>
      </c>
      <c r="C43" s="38">
        <v>200000</v>
      </c>
      <c r="D43" s="32"/>
      <c r="E43" s="25">
        <f t="shared" si="8"/>
        <v>200000</v>
      </c>
      <c r="F43" s="85"/>
      <c r="G43" s="85">
        <v>200000</v>
      </c>
      <c r="H43" s="30"/>
    </row>
    <row r="44" spans="1:8" ht="25.5">
      <c r="A44" s="21">
        <v>5</v>
      </c>
      <c r="B44" s="27" t="s">
        <v>45</v>
      </c>
      <c r="C44" s="23">
        <v>42055</v>
      </c>
      <c r="D44" s="25">
        <v>-1000</v>
      </c>
      <c r="E44" s="25">
        <f t="shared" si="8"/>
        <v>41055</v>
      </c>
      <c r="F44" s="23"/>
      <c r="G44" s="23">
        <v>41055</v>
      </c>
      <c r="H44" s="30"/>
    </row>
    <row r="45" spans="1:8" ht="25.5">
      <c r="A45" s="21">
        <v>6</v>
      </c>
      <c r="B45" s="27" t="s">
        <v>46</v>
      </c>
      <c r="C45" s="23">
        <v>16100</v>
      </c>
      <c r="D45" s="25">
        <v>1000</v>
      </c>
      <c r="E45" s="25">
        <f t="shared" si="8"/>
        <v>17100</v>
      </c>
      <c r="F45" s="23"/>
      <c r="G45" s="23">
        <v>17100</v>
      </c>
      <c r="H45" s="30"/>
    </row>
    <row r="46" spans="1:8" ht="25.5">
      <c r="A46" s="21">
        <v>7</v>
      </c>
      <c r="B46" s="90" t="s">
        <v>47</v>
      </c>
      <c r="C46" s="91">
        <v>1500000</v>
      </c>
      <c r="D46" s="92"/>
      <c r="E46" s="25">
        <f t="shared" si="8"/>
        <v>1500000</v>
      </c>
      <c r="F46" s="23"/>
      <c r="G46" s="23">
        <v>1500000</v>
      </c>
      <c r="H46" s="30"/>
    </row>
    <row r="47" spans="1:8" ht="12.75">
      <c r="A47" s="21"/>
      <c r="B47" s="17" t="s">
        <v>48</v>
      </c>
      <c r="C47" s="36">
        <f aca="true" t="shared" si="9" ref="C47:H47">C48</f>
        <v>20000</v>
      </c>
      <c r="D47" s="36">
        <f t="shared" si="9"/>
        <v>0</v>
      </c>
      <c r="E47" s="36">
        <f t="shared" si="9"/>
        <v>20000</v>
      </c>
      <c r="F47" s="36">
        <f t="shared" si="9"/>
        <v>0</v>
      </c>
      <c r="G47" s="36">
        <f t="shared" si="9"/>
        <v>20000</v>
      </c>
      <c r="H47" s="36">
        <f t="shared" si="9"/>
        <v>0</v>
      </c>
    </row>
    <row r="48" spans="1:8" ht="12.75">
      <c r="A48" s="21">
        <v>1</v>
      </c>
      <c r="B48" s="90" t="s">
        <v>49</v>
      </c>
      <c r="C48" s="91">
        <v>20000</v>
      </c>
      <c r="D48" s="92"/>
      <c r="E48" s="25">
        <f>C48+D48</f>
        <v>20000</v>
      </c>
      <c r="F48" s="23"/>
      <c r="G48" s="23">
        <v>20000</v>
      </c>
      <c r="H48" s="30"/>
    </row>
    <row r="49" spans="1:8" ht="25.5">
      <c r="A49" s="42"/>
      <c r="B49" s="43" t="s">
        <v>50</v>
      </c>
      <c r="C49" s="44">
        <f aca="true" t="shared" si="10" ref="C49:H49">SUM(C50:C53)</f>
        <v>120000</v>
      </c>
      <c r="D49" s="44">
        <f t="shared" si="10"/>
        <v>0</v>
      </c>
      <c r="E49" s="44">
        <f t="shared" si="10"/>
        <v>120000</v>
      </c>
      <c r="F49" s="44">
        <f t="shared" si="10"/>
        <v>0</v>
      </c>
      <c r="G49" s="44">
        <f t="shared" si="10"/>
        <v>120000</v>
      </c>
      <c r="H49" s="44">
        <f t="shared" si="10"/>
        <v>0</v>
      </c>
    </row>
    <row r="50" spans="1:8" ht="12.75">
      <c r="A50" s="39">
        <v>1</v>
      </c>
      <c r="B50" s="27" t="s">
        <v>51</v>
      </c>
      <c r="C50" s="23">
        <v>20000</v>
      </c>
      <c r="D50" s="25"/>
      <c r="E50" s="25">
        <f>C50+D50</f>
        <v>20000</v>
      </c>
      <c r="F50" s="23"/>
      <c r="G50" s="23">
        <v>20000</v>
      </c>
      <c r="H50" s="30"/>
    </row>
    <row r="51" spans="1:8" ht="12.75">
      <c r="A51" s="39">
        <v>2</v>
      </c>
      <c r="B51" s="27" t="s">
        <v>52</v>
      </c>
      <c r="C51" s="23">
        <v>10000</v>
      </c>
      <c r="D51" s="25"/>
      <c r="E51" s="25">
        <f>C51+D51</f>
        <v>10000</v>
      </c>
      <c r="F51" s="23"/>
      <c r="G51" s="23">
        <v>10000</v>
      </c>
      <c r="H51" s="30"/>
    </row>
    <row r="52" spans="1:8" ht="12.75">
      <c r="A52" s="39">
        <v>3</v>
      </c>
      <c r="B52" s="27" t="s">
        <v>53</v>
      </c>
      <c r="C52" s="23">
        <v>40000</v>
      </c>
      <c r="D52" s="25"/>
      <c r="E52" s="25">
        <f>C52+D52</f>
        <v>40000</v>
      </c>
      <c r="F52" s="23"/>
      <c r="G52" s="23">
        <v>40000</v>
      </c>
      <c r="H52" s="30"/>
    </row>
    <row r="53" spans="1:8" ht="12.75">
      <c r="A53" s="39">
        <v>4</v>
      </c>
      <c r="B53" s="27" t="s">
        <v>54</v>
      </c>
      <c r="C53" s="23">
        <v>50000</v>
      </c>
      <c r="D53" s="25"/>
      <c r="E53" s="25">
        <f>C53+D53</f>
        <v>50000</v>
      </c>
      <c r="F53" s="25"/>
      <c r="G53" s="25">
        <v>50000</v>
      </c>
      <c r="H53" s="26"/>
    </row>
    <row r="54" spans="1:8" ht="25.5">
      <c r="A54" s="42"/>
      <c r="B54" s="43" t="s">
        <v>55</v>
      </c>
      <c r="C54" s="44">
        <f aca="true" t="shared" si="11" ref="C54:H54">SUM(C55:C57)</f>
        <v>128060</v>
      </c>
      <c r="D54" s="45">
        <f t="shared" si="11"/>
        <v>0</v>
      </c>
      <c r="E54" s="45">
        <f t="shared" si="11"/>
        <v>128060</v>
      </c>
      <c r="F54" s="45">
        <f t="shared" si="11"/>
        <v>0</v>
      </c>
      <c r="G54" s="45">
        <f t="shared" si="11"/>
        <v>128060</v>
      </c>
      <c r="H54" s="45">
        <f t="shared" si="11"/>
        <v>0</v>
      </c>
    </row>
    <row r="55" spans="1:8" ht="12.75">
      <c r="A55" s="39">
        <v>1</v>
      </c>
      <c r="B55" s="39" t="s">
        <v>56</v>
      </c>
      <c r="C55" s="30">
        <v>114000</v>
      </c>
      <c r="D55" s="40"/>
      <c r="E55" s="25">
        <f>C55+D55</f>
        <v>114000</v>
      </c>
      <c r="F55" s="25"/>
      <c r="G55" s="25">
        <v>114000</v>
      </c>
      <c r="H55" s="26"/>
    </row>
    <row r="56" spans="1:8" ht="12.75">
      <c r="A56" s="39">
        <v>2</v>
      </c>
      <c r="B56" s="39" t="s">
        <v>57</v>
      </c>
      <c r="C56" s="30">
        <v>1900</v>
      </c>
      <c r="D56" s="40"/>
      <c r="E56" s="25">
        <f>C56+D56</f>
        <v>1900</v>
      </c>
      <c r="F56" s="25"/>
      <c r="G56" s="25">
        <v>1900</v>
      </c>
      <c r="H56" s="26"/>
    </row>
    <row r="57" spans="1:8" ht="12.75">
      <c r="A57" s="39">
        <v>3</v>
      </c>
      <c r="B57" s="39" t="s">
        <v>58</v>
      </c>
      <c r="C57" s="30">
        <v>12160</v>
      </c>
      <c r="D57" s="40"/>
      <c r="E57" s="25">
        <f>C57+D57</f>
        <v>12160</v>
      </c>
      <c r="F57" s="25"/>
      <c r="G57" s="25">
        <v>12160</v>
      </c>
      <c r="H57" s="26"/>
    </row>
    <row r="58" spans="1:8" ht="38.25">
      <c r="A58" s="46"/>
      <c r="B58" s="47" t="s">
        <v>59</v>
      </c>
      <c r="C58" s="48">
        <f aca="true" t="shared" si="12" ref="C58:H58">SUM(C59:C60)</f>
        <v>640000</v>
      </c>
      <c r="D58" s="49">
        <f t="shared" si="12"/>
        <v>0</v>
      </c>
      <c r="E58" s="49">
        <f t="shared" si="12"/>
        <v>640000</v>
      </c>
      <c r="F58" s="49">
        <f t="shared" si="12"/>
        <v>0</v>
      </c>
      <c r="G58" s="49">
        <f t="shared" si="12"/>
        <v>640000</v>
      </c>
      <c r="H58" s="49">
        <f t="shared" si="12"/>
        <v>0</v>
      </c>
    </row>
    <row r="59" spans="1:8" ht="12.75">
      <c r="A59" s="39">
        <v>1</v>
      </c>
      <c r="B59" s="27" t="s">
        <v>60</v>
      </c>
      <c r="C59" s="23">
        <v>600000</v>
      </c>
      <c r="D59" s="25"/>
      <c r="E59" s="25">
        <f>C59+D59</f>
        <v>600000</v>
      </c>
      <c r="F59" s="25"/>
      <c r="G59" s="25">
        <v>600000</v>
      </c>
      <c r="H59" s="26"/>
    </row>
    <row r="60" spans="1:8" ht="12.75">
      <c r="A60" s="39">
        <v>2</v>
      </c>
      <c r="B60" s="27" t="s">
        <v>61</v>
      </c>
      <c r="C60" s="23">
        <v>40000</v>
      </c>
      <c r="D60" s="25"/>
      <c r="E60" s="25">
        <f>C60+D60</f>
        <v>40000</v>
      </c>
      <c r="F60" s="25"/>
      <c r="G60" s="25">
        <v>40000</v>
      </c>
      <c r="H60" s="26"/>
    </row>
    <row r="61" spans="1:8" ht="38.25">
      <c r="A61" s="46"/>
      <c r="B61" s="47" t="s">
        <v>62</v>
      </c>
      <c r="C61" s="48">
        <f aca="true" t="shared" si="13" ref="C61:H61">SUM(C62)</f>
        <v>15000</v>
      </c>
      <c r="D61" s="49">
        <f t="shared" si="13"/>
        <v>0</v>
      </c>
      <c r="E61" s="49">
        <f t="shared" si="13"/>
        <v>15000</v>
      </c>
      <c r="F61" s="49">
        <f t="shared" si="13"/>
        <v>0</v>
      </c>
      <c r="G61" s="49">
        <f t="shared" si="13"/>
        <v>15000</v>
      </c>
      <c r="H61" s="49">
        <f t="shared" si="13"/>
        <v>0</v>
      </c>
    </row>
    <row r="62" spans="1:8" ht="12.75">
      <c r="A62" s="39">
        <v>1</v>
      </c>
      <c r="B62" s="27" t="s">
        <v>63</v>
      </c>
      <c r="C62" s="23">
        <v>15000</v>
      </c>
      <c r="D62" s="25"/>
      <c r="E62" s="25">
        <f>C62+D62</f>
        <v>15000</v>
      </c>
      <c r="F62" s="25"/>
      <c r="G62" s="25">
        <v>15000</v>
      </c>
      <c r="H62" s="26"/>
    </row>
    <row r="63" spans="1:8" ht="38.25">
      <c r="A63" s="46"/>
      <c r="B63" s="47" t="s">
        <v>64</v>
      </c>
      <c r="C63" s="48">
        <f>SUM(C64)</f>
        <v>10000</v>
      </c>
      <c r="D63" s="49">
        <f>SUM(D64)</f>
        <v>0</v>
      </c>
      <c r="E63" s="49">
        <f>SUM(E64)</f>
        <v>10000</v>
      </c>
      <c r="F63" s="49">
        <f>SUM(F64:F64)</f>
        <v>0</v>
      </c>
      <c r="G63" s="49">
        <f>SUM(G64:G64)</f>
        <v>10000</v>
      </c>
      <c r="H63" s="49">
        <f>SUM(H64:H64)</f>
        <v>0</v>
      </c>
    </row>
    <row r="64" spans="1:8" ht="12.75">
      <c r="A64" s="39">
        <v>1</v>
      </c>
      <c r="B64" s="50" t="s">
        <v>65</v>
      </c>
      <c r="C64" s="51">
        <v>10000</v>
      </c>
      <c r="D64" s="52"/>
      <c r="E64" s="25">
        <f>C64+D64</f>
        <v>10000</v>
      </c>
      <c r="F64" s="25"/>
      <c r="G64" s="25">
        <v>10000</v>
      </c>
      <c r="H64" s="26"/>
    </row>
    <row r="65" spans="1:8" ht="25.5">
      <c r="A65" s="53"/>
      <c r="B65" s="47" t="s">
        <v>66</v>
      </c>
      <c r="C65" s="48">
        <f aca="true" t="shared" si="14" ref="C65:H65">C66+C74+C81+C91+C116+C119</f>
        <v>6969400</v>
      </c>
      <c r="D65" s="49">
        <f t="shared" si="14"/>
        <v>0</v>
      </c>
      <c r="E65" s="49">
        <f t="shared" si="14"/>
        <v>6969400</v>
      </c>
      <c r="F65" s="49">
        <f t="shared" si="14"/>
        <v>0</v>
      </c>
      <c r="G65" s="49">
        <f t="shared" si="14"/>
        <v>6969400</v>
      </c>
      <c r="H65" s="49">
        <f t="shared" si="14"/>
        <v>0</v>
      </c>
    </row>
    <row r="66" spans="1:8" ht="25.5">
      <c r="A66" s="54"/>
      <c r="B66" s="55" t="s">
        <v>67</v>
      </c>
      <c r="C66" s="56">
        <f aca="true" t="shared" si="15" ref="C66:H66">SUM(C67:C73)</f>
        <v>1213900</v>
      </c>
      <c r="D66" s="57">
        <f t="shared" si="15"/>
        <v>0</v>
      </c>
      <c r="E66" s="57">
        <f t="shared" si="15"/>
        <v>1213900</v>
      </c>
      <c r="F66" s="57">
        <f t="shared" si="15"/>
        <v>0</v>
      </c>
      <c r="G66" s="57">
        <f t="shared" si="15"/>
        <v>1213900</v>
      </c>
      <c r="H66" s="57">
        <f t="shared" si="15"/>
        <v>0</v>
      </c>
    </row>
    <row r="67" spans="1:8" ht="12.75">
      <c r="A67" s="58">
        <v>1</v>
      </c>
      <c r="B67" s="59" t="s">
        <v>68</v>
      </c>
      <c r="C67" s="60">
        <v>35000</v>
      </c>
      <c r="D67" s="61"/>
      <c r="E67" s="25">
        <f aca="true" t="shared" si="16" ref="E67:E73">C67+D67</f>
        <v>35000</v>
      </c>
      <c r="F67" s="62"/>
      <c r="G67" s="62">
        <v>35000</v>
      </c>
      <c r="H67" s="26"/>
    </row>
    <row r="68" spans="1:8" ht="12.75">
      <c r="A68" s="58">
        <v>2</v>
      </c>
      <c r="B68" s="59" t="s">
        <v>69</v>
      </c>
      <c r="C68" s="60">
        <v>120000</v>
      </c>
      <c r="D68" s="61"/>
      <c r="E68" s="25">
        <f t="shared" si="16"/>
        <v>120000</v>
      </c>
      <c r="F68" s="62"/>
      <c r="G68" s="62">
        <v>120000</v>
      </c>
      <c r="H68" s="26"/>
    </row>
    <row r="69" spans="1:8" ht="12.75">
      <c r="A69" s="58">
        <v>3</v>
      </c>
      <c r="B69" s="63" t="s">
        <v>70</v>
      </c>
      <c r="C69" s="60">
        <v>2500</v>
      </c>
      <c r="D69" s="64"/>
      <c r="E69" s="25">
        <f t="shared" si="16"/>
        <v>2500</v>
      </c>
      <c r="F69" s="62"/>
      <c r="G69" s="62">
        <v>2500</v>
      </c>
      <c r="H69" s="26"/>
    </row>
    <row r="70" spans="1:8" ht="12.75">
      <c r="A70" s="58">
        <v>4</v>
      </c>
      <c r="B70" s="65" t="s">
        <v>71</v>
      </c>
      <c r="C70" s="30">
        <v>2500</v>
      </c>
      <c r="D70" s="66"/>
      <c r="E70" s="25">
        <f t="shared" si="16"/>
        <v>2500</v>
      </c>
      <c r="F70" s="62"/>
      <c r="G70" s="62">
        <v>2500</v>
      </c>
      <c r="H70" s="26"/>
    </row>
    <row r="71" spans="1:8" ht="25.5">
      <c r="A71" s="58">
        <v>5</v>
      </c>
      <c r="B71" s="59" t="s">
        <v>72</v>
      </c>
      <c r="C71" s="60">
        <v>998900</v>
      </c>
      <c r="D71" s="61"/>
      <c r="E71" s="25">
        <f t="shared" si="16"/>
        <v>998900</v>
      </c>
      <c r="F71" s="62"/>
      <c r="G71" s="62">
        <v>998900</v>
      </c>
      <c r="H71" s="26"/>
    </row>
    <row r="72" spans="1:8" ht="12.75">
      <c r="A72" s="58">
        <v>6</v>
      </c>
      <c r="B72" s="59" t="s">
        <v>73</v>
      </c>
      <c r="C72" s="60">
        <v>5000</v>
      </c>
      <c r="D72" s="61"/>
      <c r="E72" s="25">
        <f t="shared" si="16"/>
        <v>5000</v>
      </c>
      <c r="F72" s="62"/>
      <c r="G72" s="62">
        <v>5000</v>
      </c>
      <c r="H72" s="26"/>
    </row>
    <row r="73" spans="1:8" ht="12.75">
      <c r="A73" s="58">
        <v>7</v>
      </c>
      <c r="B73" s="59" t="s">
        <v>74</v>
      </c>
      <c r="C73" s="60">
        <v>50000</v>
      </c>
      <c r="D73" s="61"/>
      <c r="E73" s="25">
        <f t="shared" si="16"/>
        <v>50000</v>
      </c>
      <c r="F73" s="62"/>
      <c r="G73" s="62">
        <v>50000</v>
      </c>
      <c r="H73" s="26"/>
    </row>
    <row r="74" spans="1:8" ht="25.5">
      <c r="A74" s="67"/>
      <c r="B74" s="55" t="s">
        <v>75</v>
      </c>
      <c r="C74" s="56">
        <f aca="true" t="shared" si="17" ref="C74:H74">SUM(C75:C80)</f>
        <v>1075000</v>
      </c>
      <c r="D74" s="56">
        <f t="shared" si="17"/>
        <v>0</v>
      </c>
      <c r="E74" s="56">
        <f t="shared" si="17"/>
        <v>1075000</v>
      </c>
      <c r="F74" s="56">
        <f t="shared" si="17"/>
        <v>0</v>
      </c>
      <c r="G74" s="56">
        <f t="shared" si="17"/>
        <v>1075000</v>
      </c>
      <c r="H74" s="56">
        <f t="shared" si="17"/>
        <v>0</v>
      </c>
    </row>
    <row r="75" spans="1:8" ht="25.5">
      <c r="A75" s="58">
        <v>1</v>
      </c>
      <c r="B75" s="59" t="s">
        <v>76</v>
      </c>
      <c r="C75" s="60">
        <v>780000</v>
      </c>
      <c r="D75" s="61">
        <v>-40000</v>
      </c>
      <c r="E75" s="25">
        <f aca="true" t="shared" si="18" ref="E75:E80">C75+D75</f>
        <v>740000</v>
      </c>
      <c r="F75" s="62"/>
      <c r="G75" s="62">
        <v>740000</v>
      </c>
      <c r="H75" s="26"/>
    </row>
    <row r="76" spans="1:8" ht="38.25">
      <c r="A76" s="58">
        <v>2</v>
      </c>
      <c r="B76" s="59" t="s">
        <v>77</v>
      </c>
      <c r="C76" s="60">
        <v>220000</v>
      </c>
      <c r="D76" s="61"/>
      <c r="E76" s="25">
        <f t="shared" si="18"/>
        <v>220000</v>
      </c>
      <c r="F76" s="62"/>
      <c r="G76" s="62">
        <v>220000</v>
      </c>
      <c r="H76" s="26"/>
    </row>
    <row r="77" spans="1:8" ht="12.75">
      <c r="A77" s="58">
        <v>3</v>
      </c>
      <c r="B77" s="59" t="s">
        <v>78</v>
      </c>
      <c r="C77" s="60">
        <v>45000</v>
      </c>
      <c r="D77" s="61"/>
      <c r="E77" s="25">
        <f t="shared" si="18"/>
        <v>45000</v>
      </c>
      <c r="F77" s="62"/>
      <c r="G77" s="62">
        <v>45000</v>
      </c>
      <c r="H77" s="26"/>
    </row>
    <row r="78" spans="1:8" ht="12.75">
      <c r="A78" s="58">
        <v>4</v>
      </c>
      <c r="B78" s="59" t="s">
        <v>79</v>
      </c>
      <c r="C78" s="60">
        <v>15000</v>
      </c>
      <c r="D78" s="61"/>
      <c r="E78" s="25">
        <f t="shared" si="18"/>
        <v>15000</v>
      </c>
      <c r="F78" s="62"/>
      <c r="G78" s="62">
        <v>15000</v>
      </c>
      <c r="H78" s="26"/>
    </row>
    <row r="79" spans="1:8" ht="12.75">
      <c r="A79" s="58">
        <v>5</v>
      </c>
      <c r="B79" s="59" t="s">
        <v>80</v>
      </c>
      <c r="C79" s="60">
        <v>15000</v>
      </c>
      <c r="D79" s="61"/>
      <c r="E79" s="25">
        <f t="shared" si="18"/>
        <v>15000</v>
      </c>
      <c r="F79" s="62"/>
      <c r="G79" s="62">
        <v>15000</v>
      </c>
      <c r="H79" s="26"/>
    </row>
    <row r="80" spans="1:8" ht="38.25">
      <c r="A80" s="58">
        <v>6</v>
      </c>
      <c r="B80" s="59" t="s">
        <v>81</v>
      </c>
      <c r="C80" s="60"/>
      <c r="D80" s="61">
        <v>40000</v>
      </c>
      <c r="E80" s="25">
        <f t="shared" si="18"/>
        <v>40000</v>
      </c>
      <c r="F80" s="62"/>
      <c r="G80" s="62">
        <v>40000</v>
      </c>
      <c r="H80" s="26"/>
    </row>
    <row r="81" spans="1:8" ht="12.75">
      <c r="A81" s="54"/>
      <c r="B81" s="55" t="s">
        <v>82</v>
      </c>
      <c r="C81" s="56">
        <f aca="true" t="shared" si="19" ref="C81:H81">SUM(C82:C90)</f>
        <v>1233000</v>
      </c>
      <c r="D81" s="57">
        <f t="shared" si="19"/>
        <v>0</v>
      </c>
      <c r="E81" s="57">
        <f t="shared" si="19"/>
        <v>1233000</v>
      </c>
      <c r="F81" s="57">
        <f t="shared" si="19"/>
        <v>0</v>
      </c>
      <c r="G81" s="57">
        <f t="shared" si="19"/>
        <v>1233000</v>
      </c>
      <c r="H81" s="57">
        <f t="shared" si="19"/>
        <v>0</v>
      </c>
    </row>
    <row r="82" spans="1:8" ht="12.75">
      <c r="A82" s="39">
        <v>1</v>
      </c>
      <c r="B82" s="27" t="s">
        <v>83</v>
      </c>
      <c r="C82" s="23">
        <v>35000</v>
      </c>
      <c r="D82" s="25"/>
      <c r="E82" s="25">
        <f aca="true" t="shared" si="20" ref="E82:E90">C82+D82</f>
        <v>35000</v>
      </c>
      <c r="F82" s="25"/>
      <c r="G82" s="25">
        <v>35000</v>
      </c>
      <c r="H82" s="26"/>
    </row>
    <row r="83" spans="1:8" ht="12.75">
      <c r="A83" s="39">
        <v>2</v>
      </c>
      <c r="B83" s="59" t="s">
        <v>84</v>
      </c>
      <c r="C83" s="60">
        <v>250000</v>
      </c>
      <c r="D83" s="61"/>
      <c r="E83" s="25">
        <f t="shared" si="20"/>
        <v>250000</v>
      </c>
      <c r="F83" s="62"/>
      <c r="G83" s="62">
        <v>250000</v>
      </c>
      <c r="H83" s="26"/>
    </row>
    <row r="84" spans="1:8" ht="12.75">
      <c r="A84" s="39">
        <v>3</v>
      </c>
      <c r="B84" s="27" t="s">
        <v>85</v>
      </c>
      <c r="C84" s="23">
        <v>90000</v>
      </c>
      <c r="D84" s="25"/>
      <c r="E84" s="25">
        <f t="shared" si="20"/>
        <v>90000</v>
      </c>
      <c r="F84" s="25"/>
      <c r="G84" s="25">
        <v>90000</v>
      </c>
      <c r="H84" s="26"/>
    </row>
    <row r="85" spans="1:8" ht="12.75">
      <c r="A85" s="39">
        <v>4</v>
      </c>
      <c r="B85" s="27" t="s">
        <v>86</v>
      </c>
      <c r="C85" s="23">
        <v>103000</v>
      </c>
      <c r="D85" s="25"/>
      <c r="E85" s="25">
        <f t="shared" si="20"/>
        <v>103000</v>
      </c>
      <c r="F85" s="25"/>
      <c r="G85" s="25">
        <v>103000</v>
      </c>
      <c r="H85" s="26"/>
    </row>
    <row r="86" spans="1:8" ht="25.5">
      <c r="A86" s="39">
        <v>5</v>
      </c>
      <c r="B86" s="27" t="s">
        <v>87</v>
      </c>
      <c r="C86" s="23">
        <v>80000</v>
      </c>
      <c r="D86" s="25"/>
      <c r="E86" s="25">
        <f t="shared" si="20"/>
        <v>80000</v>
      </c>
      <c r="F86" s="25"/>
      <c r="G86" s="25">
        <v>80000</v>
      </c>
      <c r="H86" s="26"/>
    </row>
    <row r="87" spans="1:8" ht="12.75">
      <c r="A87" s="39">
        <v>6</v>
      </c>
      <c r="B87" s="27" t="s">
        <v>88</v>
      </c>
      <c r="C87" s="23">
        <v>300000</v>
      </c>
      <c r="D87" s="25"/>
      <c r="E87" s="25">
        <f t="shared" si="20"/>
        <v>300000</v>
      </c>
      <c r="F87" s="25"/>
      <c r="G87" s="25">
        <v>300000</v>
      </c>
      <c r="H87" s="26"/>
    </row>
    <row r="88" spans="1:8" ht="25.5">
      <c r="A88" s="39">
        <v>7</v>
      </c>
      <c r="B88" s="27" t="s">
        <v>89</v>
      </c>
      <c r="C88" s="23">
        <v>200000</v>
      </c>
      <c r="D88" s="25"/>
      <c r="E88" s="25">
        <f t="shared" si="20"/>
        <v>200000</v>
      </c>
      <c r="F88" s="25"/>
      <c r="G88" s="25">
        <v>200000</v>
      </c>
      <c r="H88" s="26"/>
    </row>
    <row r="89" spans="1:8" ht="25.5">
      <c r="A89" s="39">
        <v>8</v>
      </c>
      <c r="B89" s="27" t="s">
        <v>90</v>
      </c>
      <c r="C89" s="23">
        <v>25000</v>
      </c>
      <c r="D89" s="25"/>
      <c r="E89" s="25">
        <f t="shared" si="20"/>
        <v>25000</v>
      </c>
      <c r="F89" s="25"/>
      <c r="G89" s="25">
        <v>25000</v>
      </c>
      <c r="H89" s="26"/>
    </row>
    <row r="90" spans="1:8" ht="12.75">
      <c r="A90" s="39">
        <v>9</v>
      </c>
      <c r="B90" s="27" t="s">
        <v>91</v>
      </c>
      <c r="C90" s="23">
        <v>150000</v>
      </c>
      <c r="D90" s="25"/>
      <c r="E90" s="25">
        <f t="shared" si="20"/>
        <v>150000</v>
      </c>
      <c r="F90" s="25"/>
      <c r="G90" s="25">
        <v>150000</v>
      </c>
      <c r="H90" s="26"/>
    </row>
    <row r="91" spans="1:8" ht="25.5">
      <c r="A91" s="54"/>
      <c r="B91" s="55" t="s">
        <v>92</v>
      </c>
      <c r="C91" s="56">
        <f aca="true" t="shared" si="21" ref="C91:H91">SUM(C92:C115)</f>
        <v>977500</v>
      </c>
      <c r="D91" s="57">
        <f t="shared" si="21"/>
        <v>0</v>
      </c>
      <c r="E91" s="57">
        <f t="shared" si="21"/>
        <v>977500</v>
      </c>
      <c r="F91" s="57">
        <f t="shared" si="21"/>
        <v>0</v>
      </c>
      <c r="G91" s="57">
        <f t="shared" si="21"/>
        <v>977500</v>
      </c>
      <c r="H91" s="57">
        <f t="shared" si="21"/>
        <v>0</v>
      </c>
    </row>
    <row r="92" spans="1:8" ht="25.5">
      <c r="A92" s="39">
        <v>1</v>
      </c>
      <c r="B92" s="27" t="s">
        <v>93</v>
      </c>
      <c r="C92" s="23">
        <v>50000</v>
      </c>
      <c r="D92" s="25"/>
      <c r="E92" s="25">
        <f aca="true" t="shared" si="22" ref="E92:E115">C92+D92</f>
        <v>50000</v>
      </c>
      <c r="F92" s="25"/>
      <c r="G92" s="25">
        <v>50000</v>
      </c>
      <c r="H92" s="26"/>
    </row>
    <row r="93" spans="1:8" ht="12.75">
      <c r="A93" s="114">
        <v>2</v>
      </c>
      <c r="B93" s="68" t="s">
        <v>94</v>
      </c>
      <c r="C93" s="36">
        <v>7000</v>
      </c>
      <c r="D93" s="69"/>
      <c r="E93" s="25">
        <f t="shared" si="22"/>
        <v>7000</v>
      </c>
      <c r="F93" s="40"/>
      <c r="G93" s="40">
        <v>7000</v>
      </c>
      <c r="H93" s="26"/>
    </row>
    <row r="94" spans="1:8" ht="25.5">
      <c r="A94" s="115"/>
      <c r="B94" s="27" t="s">
        <v>95</v>
      </c>
      <c r="C94" s="23"/>
      <c r="D94" s="25"/>
      <c r="E94" s="25">
        <f t="shared" si="22"/>
        <v>0</v>
      </c>
      <c r="F94" s="40"/>
      <c r="G94" s="40"/>
      <c r="H94" s="26"/>
    </row>
    <row r="95" spans="1:8" ht="12.75">
      <c r="A95" s="106">
        <v>3</v>
      </c>
      <c r="B95" s="68" t="s">
        <v>96</v>
      </c>
      <c r="C95" s="36">
        <v>5500</v>
      </c>
      <c r="D95" s="69"/>
      <c r="E95" s="25">
        <f t="shared" si="22"/>
        <v>5500</v>
      </c>
      <c r="F95" s="40"/>
      <c r="G95" s="40">
        <v>5500</v>
      </c>
      <c r="H95" s="26"/>
    </row>
    <row r="96" spans="1:8" ht="12.75">
      <c r="A96" s="107"/>
      <c r="B96" s="65" t="s">
        <v>97</v>
      </c>
      <c r="C96" s="30"/>
      <c r="D96" s="66"/>
      <c r="E96" s="25">
        <f t="shared" si="22"/>
        <v>0</v>
      </c>
      <c r="F96" s="40"/>
      <c r="G96" s="40"/>
      <c r="H96" s="26"/>
    </row>
    <row r="97" spans="1:8" ht="12.75">
      <c r="A97" s="107"/>
      <c r="B97" s="65" t="s">
        <v>98</v>
      </c>
      <c r="C97" s="30"/>
      <c r="D97" s="66"/>
      <c r="E97" s="25">
        <f t="shared" si="22"/>
        <v>0</v>
      </c>
      <c r="F97" s="40"/>
      <c r="G97" s="40"/>
      <c r="H97" s="26"/>
    </row>
    <row r="98" spans="1:8" ht="25.5">
      <c r="A98" s="108">
        <v>4</v>
      </c>
      <c r="B98" s="93" t="s">
        <v>99</v>
      </c>
      <c r="C98" s="94">
        <v>14000</v>
      </c>
      <c r="D98" s="95"/>
      <c r="E98" s="25">
        <f t="shared" si="22"/>
        <v>14000</v>
      </c>
      <c r="F98" s="40"/>
      <c r="G98" s="40">
        <v>14000</v>
      </c>
      <c r="H98" s="26"/>
    </row>
    <row r="99" spans="1:8" ht="12.75">
      <c r="A99" s="107"/>
      <c r="B99" s="96" t="s">
        <v>100</v>
      </c>
      <c r="C99" s="72"/>
      <c r="D99" s="62"/>
      <c r="E99" s="25">
        <f t="shared" si="22"/>
        <v>0</v>
      </c>
      <c r="F99" s="40"/>
      <c r="G99" s="40"/>
      <c r="H99" s="26"/>
    </row>
    <row r="100" spans="1:8" ht="12.75">
      <c r="A100" s="107"/>
      <c r="B100" s="96" t="s">
        <v>101</v>
      </c>
      <c r="C100" s="72"/>
      <c r="D100" s="62"/>
      <c r="E100" s="25">
        <f t="shared" si="22"/>
        <v>0</v>
      </c>
      <c r="F100" s="40"/>
      <c r="G100" s="40"/>
      <c r="H100" s="26"/>
    </row>
    <row r="101" spans="1:8" ht="12.75">
      <c r="A101" s="108">
        <v>5</v>
      </c>
      <c r="B101" s="93" t="s">
        <v>102</v>
      </c>
      <c r="C101" s="94">
        <v>3000</v>
      </c>
      <c r="D101" s="95"/>
      <c r="E101" s="25">
        <f t="shared" si="22"/>
        <v>3000</v>
      </c>
      <c r="F101" s="40"/>
      <c r="G101" s="40">
        <v>3000</v>
      </c>
      <c r="H101" s="26"/>
    </row>
    <row r="102" spans="1:8" ht="12.75">
      <c r="A102" s="107"/>
      <c r="B102" s="96" t="s">
        <v>103</v>
      </c>
      <c r="C102" s="72"/>
      <c r="D102" s="62"/>
      <c r="E102" s="25">
        <f t="shared" si="22"/>
        <v>0</v>
      </c>
      <c r="F102" s="40"/>
      <c r="G102" s="40"/>
      <c r="H102" s="26"/>
    </row>
    <row r="103" spans="1:8" ht="12.75">
      <c r="A103" s="106">
        <v>6</v>
      </c>
      <c r="B103" s="97" t="s">
        <v>104</v>
      </c>
      <c r="C103" s="94">
        <v>178000</v>
      </c>
      <c r="D103" s="95"/>
      <c r="E103" s="25">
        <f t="shared" si="22"/>
        <v>178000</v>
      </c>
      <c r="F103" s="40"/>
      <c r="G103" s="40">
        <v>178000</v>
      </c>
      <c r="H103" s="26"/>
    </row>
    <row r="104" spans="1:8" ht="12.75">
      <c r="A104" s="107"/>
      <c r="B104" s="71" t="s">
        <v>105</v>
      </c>
      <c r="C104" s="72"/>
      <c r="D104" s="62"/>
      <c r="E104" s="25">
        <f t="shared" si="22"/>
        <v>0</v>
      </c>
      <c r="F104" s="40"/>
      <c r="G104" s="40"/>
      <c r="H104" s="26"/>
    </row>
    <row r="105" spans="1:8" ht="25.5">
      <c r="A105" s="107"/>
      <c r="B105" s="71" t="s">
        <v>106</v>
      </c>
      <c r="C105" s="72"/>
      <c r="D105" s="62"/>
      <c r="E105" s="25">
        <f t="shared" si="22"/>
        <v>0</v>
      </c>
      <c r="F105" s="40"/>
      <c r="G105" s="40"/>
      <c r="H105" s="26"/>
    </row>
    <row r="106" spans="1:8" ht="25.5">
      <c r="A106" s="107"/>
      <c r="B106" s="71" t="s">
        <v>107</v>
      </c>
      <c r="C106" s="72"/>
      <c r="D106" s="62"/>
      <c r="E106" s="25">
        <f t="shared" si="22"/>
        <v>0</v>
      </c>
      <c r="F106" s="40"/>
      <c r="G106" s="40"/>
      <c r="H106" s="26"/>
    </row>
    <row r="107" spans="1:8" ht="12.75">
      <c r="A107" s="39">
        <v>7</v>
      </c>
      <c r="B107" s="98" t="s">
        <v>108</v>
      </c>
      <c r="C107" s="99">
        <v>5000</v>
      </c>
      <c r="D107" s="100"/>
      <c r="E107" s="25">
        <f t="shared" si="22"/>
        <v>5000</v>
      </c>
      <c r="F107" s="25"/>
      <c r="G107" s="25">
        <v>5000</v>
      </c>
      <c r="H107" s="26"/>
    </row>
    <row r="108" spans="1:8" ht="12.75">
      <c r="A108" s="106">
        <v>8</v>
      </c>
      <c r="B108" s="98" t="s">
        <v>109</v>
      </c>
      <c r="C108" s="99">
        <v>45000</v>
      </c>
      <c r="D108" s="100"/>
      <c r="E108" s="25">
        <f t="shared" si="22"/>
        <v>45000</v>
      </c>
      <c r="F108" s="40"/>
      <c r="G108" s="40">
        <v>45000</v>
      </c>
      <c r="H108" s="26"/>
    </row>
    <row r="109" spans="1:8" ht="12.75">
      <c r="A109" s="107"/>
      <c r="B109" s="58" t="s">
        <v>110</v>
      </c>
      <c r="C109" s="101"/>
      <c r="D109" s="102"/>
      <c r="E109" s="25">
        <f t="shared" si="22"/>
        <v>0</v>
      </c>
      <c r="F109" s="40"/>
      <c r="G109" s="40"/>
      <c r="H109" s="26"/>
    </row>
    <row r="110" spans="1:8" ht="25.5">
      <c r="A110" s="107"/>
      <c r="B110" s="71" t="s">
        <v>111</v>
      </c>
      <c r="C110" s="101"/>
      <c r="D110" s="102"/>
      <c r="E110" s="25">
        <f t="shared" si="22"/>
        <v>0</v>
      </c>
      <c r="F110" s="40"/>
      <c r="G110" s="40"/>
      <c r="H110" s="26"/>
    </row>
    <row r="111" spans="1:8" ht="25.5">
      <c r="A111" s="39">
        <v>9</v>
      </c>
      <c r="B111" s="71" t="s">
        <v>112</v>
      </c>
      <c r="C111" s="101">
        <v>40000</v>
      </c>
      <c r="D111" s="102"/>
      <c r="E111" s="25">
        <f t="shared" si="22"/>
        <v>40000</v>
      </c>
      <c r="F111" s="25"/>
      <c r="G111" s="25">
        <v>40000</v>
      </c>
      <c r="H111" s="26"/>
    </row>
    <row r="112" spans="1:8" ht="12.75">
      <c r="A112" s="39">
        <v>10</v>
      </c>
      <c r="B112" s="71" t="s">
        <v>113</v>
      </c>
      <c r="C112" s="72">
        <v>150000</v>
      </c>
      <c r="D112" s="62"/>
      <c r="E112" s="25">
        <f t="shared" si="22"/>
        <v>150000</v>
      </c>
      <c r="F112" s="25"/>
      <c r="G112" s="25">
        <v>150000</v>
      </c>
      <c r="H112" s="26"/>
    </row>
    <row r="113" spans="1:8" ht="12.75">
      <c r="A113" s="39">
        <v>11</v>
      </c>
      <c r="B113" s="71" t="s">
        <v>114</v>
      </c>
      <c r="C113" s="72">
        <v>80000</v>
      </c>
      <c r="D113" s="62"/>
      <c r="E113" s="25">
        <f t="shared" si="22"/>
        <v>80000</v>
      </c>
      <c r="F113" s="25"/>
      <c r="G113" s="25">
        <v>80000</v>
      </c>
      <c r="H113" s="26"/>
    </row>
    <row r="114" spans="1:8" ht="12.75">
      <c r="A114" s="39">
        <v>12</v>
      </c>
      <c r="B114" s="71" t="s">
        <v>115</v>
      </c>
      <c r="C114" s="72">
        <v>40000</v>
      </c>
      <c r="D114" s="62"/>
      <c r="E114" s="25">
        <f t="shared" si="22"/>
        <v>40000</v>
      </c>
      <c r="F114" s="25"/>
      <c r="G114" s="25">
        <v>40000</v>
      </c>
      <c r="H114" s="26"/>
    </row>
    <row r="115" spans="1:8" ht="25.5">
      <c r="A115" s="39">
        <v>13</v>
      </c>
      <c r="B115" s="71" t="s">
        <v>116</v>
      </c>
      <c r="C115" s="72">
        <v>360000</v>
      </c>
      <c r="D115" s="62"/>
      <c r="E115" s="25">
        <f t="shared" si="22"/>
        <v>360000</v>
      </c>
      <c r="F115" s="25"/>
      <c r="G115" s="25">
        <v>360000</v>
      </c>
      <c r="H115" s="26"/>
    </row>
    <row r="116" spans="1:8" ht="25.5">
      <c r="A116" s="54"/>
      <c r="B116" s="55" t="s">
        <v>117</v>
      </c>
      <c r="C116" s="56">
        <f aca="true" t="shared" si="23" ref="C116:H116">SUM(C117:C118)</f>
        <v>2420000</v>
      </c>
      <c r="D116" s="57">
        <f t="shared" si="23"/>
        <v>0</v>
      </c>
      <c r="E116" s="57">
        <f t="shared" si="23"/>
        <v>2420000</v>
      </c>
      <c r="F116" s="57">
        <f t="shared" si="23"/>
        <v>0</v>
      </c>
      <c r="G116" s="57">
        <f t="shared" si="23"/>
        <v>2420000</v>
      </c>
      <c r="H116" s="57">
        <f t="shared" si="23"/>
        <v>0</v>
      </c>
    </row>
    <row r="117" spans="1:8" ht="25.5">
      <c r="A117" s="39">
        <v>1</v>
      </c>
      <c r="B117" s="71" t="s">
        <v>118</v>
      </c>
      <c r="C117" s="72">
        <v>420000</v>
      </c>
      <c r="D117" s="62"/>
      <c r="E117" s="25">
        <f>C117+D117</f>
        <v>420000</v>
      </c>
      <c r="F117" s="62"/>
      <c r="G117" s="62">
        <v>420000</v>
      </c>
      <c r="H117" s="26"/>
    </row>
    <row r="118" spans="1:8" ht="12.75">
      <c r="A118" s="39">
        <v>2</v>
      </c>
      <c r="B118" s="71" t="s">
        <v>119</v>
      </c>
      <c r="C118" s="72">
        <v>2000000</v>
      </c>
      <c r="D118" s="62"/>
      <c r="E118" s="25">
        <f>C118+D118</f>
        <v>2000000</v>
      </c>
      <c r="F118" s="62"/>
      <c r="G118" s="62">
        <v>2000000</v>
      </c>
      <c r="H118" s="26"/>
    </row>
    <row r="119" spans="1:8" s="74" customFormat="1" ht="12.75">
      <c r="A119" s="73"/>
      <c r="B119" s="55" t="s">
        <v>120</v>
      </c>
      <c r="C119" s="56">
        <f aca="true" t="shared" si="24" ref="C119:H119">C120</f>
        <v>50000</v>
      </c>
      <c r="D119" s="57">
        <f t="shared" si="24"/>
        <v>0</v>
      </c>
      <c r="E119" s="57">
        <f t="shared" si="24"/>
        <v>50000</v>
      </c>
      <c r="F119" s="57">
        <f t="shared" si="24"/>
        <v>0</v>
      </c>
      <c r="G119" s="57">
        <f t="shared" si="24"/>
        <v>50000</v>
      </c>
      <c r="H119" s="57">
        <f t="shared" si="24"/>
        <v>0</v>
      </c>
    </row>
    <row r="120" spans="1:8" ht="12.75">
      <c r="A120" s="39">
        <v>1</v>
      </c>
      <c r="B120" s="27" t="s">
        <v>121</v>
      </c>
      <c r="C120" s="23">
        <v>50000</v>
      </c>
      <c r="D120" s="25"/>
      <c r="E120" s="25">
        <f>C120+D120</f>
        <v>50000</v>
      </c>
      <c r="F120" s="25"/>
      <c r="G120" s="25">
        <v>50000</v>
      </c>
      <c r="H120" s="26"/>
    </row>
    <row r="121" spans="1:8" ht="25.5">
      <c r="A121" s="42"/>
      <c r="B121" s="43" t="s">
        <v>122</v>
      </c>
      <c r="C121" s="44">
        <f aca="true" t="shared" si="25" ref="C121:H121">SUM(C122:C158)</f>
        <v>2014020</v>
      </c>
      <c r="D121" s="45">
        <f t="shared" si="25"/>
        <v>0</v>
      </c>
      <c r="E121" s="45">
        <f t="shared" si="25"/>
        <v>2014020</v>
      </c>
      <c r="F121" s="45">
        <f t="shared" si="25"/>
        <v>0</v>
      </c>
      <c r="G121" s="45">
        <f t="shared" si="25"/>
        <v>2014020</v>
      </c>
      <c r="H121" s="45">
        <f t="shared" si="25"/>
        <v>0</v>
      </c>
    </row>
    <row r="122" spans="1:8" ht="25.5">
      <c r="A122" s="39">
        <v>1</v>
      </c>
      <c r="B122" s="27" t="s">
        <v>123</v>
      </c>
      <c r="C122" s="23">
        <v>250000</v>
      </c>
      <c r="D122" s="25"/>
      <c r="E122" s="25">
        <f aca="true" t="shared" si="26" ref="E122:E158">C122+D122</f>
        <v>250000</v>
      </c>
      <c r="F122" s="25"/>
      <c r="G122" s="25">
        <v>250000</v>
      </c>
      <c r="H122" s="26"/>
    </row>
    <row r="123" spans="1:8" ht="25.5">
      <c r="A123" s="39">
        <v>2</v>
      </c>
      <c r="B123" s="27" t="s">
        <v>124</v>
      </c>
      <c r="C123" s="23">
        <v>150000</v>
      </c>
      <c r="D123" s="25"/>
      <c r="E123" s="25">
        <f t="shared" si="26"/>
        <v>150000</v>
      </c>
      <c r="F123" s="25"/>
      <c r="G123" s="25">
        <v>150000</v>
      </c>
      <c r="H123" s="26"/>
    </row>
    <row r="124" spans="1:8" ht="38.25">
      <c r="A124" s="39">
        <v>3</v>
      </c>
      <c r="B124" s="50" t="s">
        <v>125</v>
      </c>
      <c r="C124" s="51">
        <v>80000</v>
      </c>
      <c r="D124" s="52"/>
      <c r="E124" s="25">
        <f t="shared" si="26"/>
        <v>80000</v>
      </c>
      <c r="F124" s="25"/>
      <c r="G124" s="25">
        <v>80000</v>
      </c>
      <c r="H124" s="26"/>
    </row>
    <row r="125" spans="1:8" s="20" customFormat="1" ht="12.75">
      <c r="A125" s="39">
        <v>4</v>
      </c>
      <c r="B125" s="50" t="s">
        <v>126</v>
      </c>
      <c r="C125" s="51">
        <v>30000</v>
      </c>
      <c r="D125" s="52"/>
      <c r="E125" s="25">
        <f t="shared" si="26"/>
        <v>30000</v>
      </c>
      <c r="F125" s="25"/>
      <c r="G125" s="25">
        <v>30000</v>
      </c>
      <c r="H125" s="75"/>
    </row>
    <row r="126" spans="1:8" s="20" customFormat="1" ht="38.25">
      <c r="A126" s="70"/>
      <c r="B126" s="83" t="s">
        <v>127</v>
      </c>
      <c r="C126" s="23"/>
      <c r="D126" s="84"/>
      <c r="E126" s="25">
        <f t="shared" si="26"/>
        <v>0</v>
      </c>
      <c r="F126" s="25"/>
      <c r="G126" s="25"/>
      <c r="H126" s="75"/>
    </row>
    <row r="127" spans="1:8" ht="12.75">
      <c r="A127" s="39">
        <v>5</v>
      </c>
      <c r="B127" s="27" t="s">
        <v>128</v>
      </c>
      <c r="C127" s="23">
        <v>33000</v>
      </c>
      <c r="D127" s="25"/>
      <c r="E127" s="25">
        <f t="shared" si="26"/>
        <v>33000</v>
      </c>
      <c r="F127" s="25"/>
      <c r="G127" s="25">
        <v>33000</v>
      </c>
      <c r="H127" s="26"/>
    </row>
    <row r="128" spans="1:8" ht="25.5">
      <c r="A128" s="39"/>
      <c r="B128" s="83" t="s">
        <v>129</v>
      </c>
      <c r="C128" s="23"/>
      <c r="D128" s="84"/>
      <c r="E128" s="25">
        <f t="shared" si="26"/>
        <v>0</v>
      </c>
      <c r="F128" s="25"/>
      <c r="G128" s="26"/>
      <c r="H128" s="26"/>
    </row>
    <row r="129" spans="1:8" ht="12.75">
      <c r="A129" s="39"/>
      <c r="B129" s="27" t="s">
        <v>130</v>
      </c>
      <c r="C129" s="23"/>
      <c r="D129" s="25"/>
      <c r="E129" s="25">
        <f t="shared" si="26"/>
        <v>0</v>
      </c>
      <c r="F129" s="25"/>
      <c r="G129" s="26"/>
      <c r="H129" s="26"/>
    </row>
    <row r="130" spans="1:8" ht="25.5">
      <c r="A130" s="39">
        <v>6</v>
      </c>
      <c r="B130" s="27" t="s">
        <v>131</v>
      </c>
      <c r="C130" s="23">
        <v>15000</v>
      </c>
      <c r="D130" s="25"/>
      <c r="E130" s="25">
        <f t="shared" si="26"/>
        <v>15000</v>
      </c>
      <c r="F130" s="25"/>
      <c r="G130" s="25">
        <v>15000</v>
      </c>
      <c r="H130" s="26"/>
    </row>
    <row r="131" spans="1:8" ht="25.5">
      <c r="A131" s="39">
        <v>7</v>
      </c>
      <c r="B131" s="27" t="s">
        <v>132</v>
      </c>
      <c r="C131" s="23">
        <v>6000</v>
      </c>
      <c r="D131" s="25"/>
      <c r="E131" s="25">
        <f t="shared" si="26"/>
        <v>6000</v>
      </c>
      <c r="F131" s="25"/>
      <c r="G131" s="25">
        <v>6000</v>
      </c>
      <c r="H131" s="26"/>
    </row>
    <row r="132" spans="1:8" ht="12.75">
      <c r="A132" s="39"/>
      <c r="B132" s="103" t="s">
        <v>198</v>
      </c>
      <c r="C132" s="104"/>
      <c r="D132" s="105"/>
      <c r="E132" s="25">
        <f t="shared" si="26"/>
        <v>0</v>
      </c>
      <c r="F132" s="25"/>
      <c r="G132" s="25"/>
      <c r="H132" s="26"/>
    </row>
    <row r="133" spans="1:8" ht="12.75">
      <c r="A133" s="39">
        <v>8</v>
      </c>
      <c r="B133" s="27" t="s">
        <v>133</v>
      </c>
      <c r="C133" s="23">
        <v>50000</v>
      </c>
      <c r="D133" s="25"/>
      <c r="E133" s="25">
        <f t="shared" si="26"/>
        <v>50000</v>
      </c>
      <c r="F133" s="25"/>
      <c r="G133" s="25">
        <v>50000</v>
      </c>
      <c r="H133" s="26"/>
    </row>
    <row r="134" spans="1:8" ht="25.5">
      <c r="A134" s="39">
        <v>9</v>
      </c>
      <c r="B134" s="27" t="s">
        <v>134</v>
      </c>
      <c r="C134" s="23">
        <v>5000</v>
      </c>
      <c r="D134" s="25"/>
      <c r="E134" s="25">
        <f t="shared" si="26"/>
        <v>5000</v>
      </c>
      <c r="F134" s="25"/>
      <c r="G134" s="25">
        <v>5000</v>
      </c>
      <c r="H134" s="26"/>
    </row>
    <row r="135" spans="1:8" ht="12.75">
      <c r="A135" s="39">
        <v>10</v>
      </c>
      <c r="B135" s="27" t="s">
        <v>135</v>
      </c>
      <c r="C135" s="23">
        <v>15000</v>
      </c>
      <c r="D135" s="25"/>
      <c r="E135" s="25">
        <f t="shared" si="26"/>
        <v>15000</v>
      </c>
      <c r="F135" s="25"/>
      <c r="G135" s="25">
        <v>15000</v>
      </c>
      <c r="H135" s="26"/>
    </row>
    <row r="136" spans="1:8" s="20" customFormat="1" ht="12.75">
      <c r="A136" s="39">
        <v>11</v>
      </c>
      <c r="B136" s="27" t="s">
        <v>136</v>
      </c>
      <c r="C136" s="23">
        <v>20000</v>
      </c>
      <c r="D136" s="25"/>
      <c r="E136" s="25">
        <f t="shared" si="26"/>
        <v>20000</v>
      </c>
      <c r="F136" s="25"/>
      <c r="G136" s="25">
        <v>20000</v>
      </c>
      <c r="H136" s="75"/>
    </row>
    <row r="137" spans="1:8" s="20" customFormat="1" ht="12.75">
      <c r="A137" s="39">
        <v>12</v>
      </c>
      <c r="B137" s="27" t="s">
        <v>137</v>
      </c>
      <c r="C137" s="23">
        <v>23000</v>
      </c>
      <c r="D137" s="25"/>
      <c r="E137" s="25">
        <f t="shared" si="26"/>
        <v>23000</v>
      </c>
      <c r="F137" s="25"/>
      <c r="G137" s="25">
        <v>23000</v>
      </c>
      <c r="H137" s="75"/>
    </row>
    <row r="138" spans="1:8" s="20" customFormat="1" ht="12.75">
      <c r="A138" s="39"/>
      <c r="B138" s="83" t="s">
        <v>199</v>
      </c>
      <c r="C138" s="23"/>
      <c r="D138" s="84"/>
      <c r="E138" s="25">
        <f t="shared" si="26"/>
        <v>0</v>
      </c>
      <c r="F138" s="25"/>
      <c r="G138" s="25"/>
      <c r="H138" s="75"/>
    </row>
    <row r="139" spans="1:8" s="20" customFormat="1" ht="25.5">
      <c r="A139" s="39"/>
      <c r="B139" s="83" t="s">
        <v>138</v>
      </c>
      <c r="C139" s="23"/>
      <c r="D139" s="84"/>
      <c r="E139" s="25">
        <f t="shared" si="26"/>
        <v>0</v>
      </c>
      <c r="F139" s="25"/>
      <c r="G139" s="25"/>
      <c r="H139" s="75"/>
    </row>
    <row r="140" spans="1:8" s="20" customFormat="1" ht="12.75">
      <c r="A140" s="39"/>
      <c r="B140" s="83" t="s">
        <v>139</v>
      </c>
      <c r="C140" s="23"/>
      <c r="D140" s="84"/>
      <c r="E140" s="25">
        <f t="shared" si="26"/>
        <v>0</v>
      </c>
      <c r="F140" s="25"/>
      <c r="G140" s="25"/>
      <c r="H140" s="75"/>
    </row>
    <row r="141" spans="1:8" ht="25.5">
      <c r="A141" s="39">
        <v>13</v>
      </c>
      <c r="B141" s="27" t="s">
        <v>140</v>
      </c>
      <c r="C141" s="23">
        <v>15000</v>
      </c>
      <c r="D141" s="25"/>
      <c r="E141" s="25">
        <f t="shared" si="26"/>
        <v>15000</v>
      </c>
      <c r="F141" s="25"/>
      <c r="G141" s="25">
        <v>15000</v>
      </c>
      <c r="H141" s="26"/>
    </row>
    <row r="142" spans="1:8" ht="12.75">
      <c r="A142" s="39">
        <v>14</v>
      </c>
      <c r="B142" s="27" t="s">
        <v>141</v>
      </c>
      <c r="C142" s="23">
        <v>214000</v>
      </c>
      <c r="D142" s="25"/>
      <c r="E142" s="25">
        <f t="shared" si="26"/>
        <v>214000</v>
      </c>
      <c r="F142" s="25"/>
      <c r="G142" s="25">
        <v>214000</v>
      </c>
      <c r="H142" s="26"/>
    </row>
    <row r="143" spans="1:8" ht="25.5">
      <c r="A143" s="39"/>
      <c r="B143" s="83" t="s">
        <v>200</v>
      </c>
      <c r="C143" s="23"/>
      <c r="D143" s="84"/>
      <c r="E143" s="25">
        <f t="shared" si="26"/>
        <v>0</v>
      </c>
      <c r="F143" s="25"/>
      <c r="G143" s="25"/>
      <c r="H143" s="26"/>
    </row>
    <row r="144" spans="1:8" ht="38.25">
      <c r="A144" s="39"/>
      <c r="B144" s="83" t="s">
        <v>142</v>
      </c>
      <c r="C144" s="23"/>
      <c r="D144" s="84"/>
      <c r="E144" s="25">
        <f t="shared" si="26"/>
        <v>0</v>
      </c>
      <c r="F144" s="25"/>
      <c r="G144" s="25"/>
      <c r="H144" s="26"/>
    </row>
    <row r="145" spans="1:8" ht="25.5">
      <c r="A145" s="39"/>
      <c r="B145" s="83" t="s">
        <v>143</v>
      </c>
      <c r="C145" s="23"/>
      <c r="D145" s="84"/>
      <c r="E145" s="25">
        <f t="shared" si="26"/>
        <v>0</v>
      </c>
      <c r="F145" s="25"/>
      <c r="G145" s="25"/>
      <c r="H145" s="26"/>
    </row>
    <row r="146" spans="1:8" ht="25.5">
      <c r="A146" s="39"/>
      <c r="B146" s="83" t="s">
        <v>144</v>
      </c>
      <c r="C146" s="23"/>
      <c r="D146" s="84"/>
      <c r="E146" s="25">
        <f t="shared" si="26"/>
        <v>0</v>
      </c>
      <c r="F146" s="25"/>
      <c r="G146" s="25"/>
      <c r="H146" s="26"/>
    </row>
    <row r="147" spans="1:8" ht="25.5">
      <c r="A147" s="39"/>
      <c r="B147" s="83" t="s">
        <v>145</v>
      </c>
      <c r="C147" s="23"/>
      <c r="D147" s="84"/>
      <c r="E147" s="25">
        <f t="shared" si="26"/>
        <v>0</v>
      </c>
      <c r="F147" s="25"/>
      <c r="G147" s="25"/>
      <c r="H147" s="26"/>
    </row>
    <row r="148" spans="1:8" ht="25.5">
      <c r="A148" s="39">
        <v>15</v>
      </c>
      <c r="B148" s="27" t="s">
        <v>146</v>
      </c>
      <c r="C148" s="23">
        <v>2000</v>
      </c>
      <c r="D148" s="25"/>
      <c r="E148" s="25">
        <f t="shared" si="26"/>
        <v>2000</v>
      </c>
      <c r="F148" s="25"/>
      <c r="G148" s="25">
        <v>2000</v>
      </c>
      <c r="H148" s="26"/>
    </row>
    <row r="149" spans="1:8" ht="12.75">
      <c r="A149" s="39">
        <v>16</v>
      </c>
      <c r="B149" s="27" t="s">
        <v>147</v>
      </c>
      <c r="C149" s="23">
        <v>250000</v>
      </c>
      <c r="D149" s="25"/>
      <c r="E149" s="25">
        <f t="shared" si="26"/>
        <v>250000</v>
      </c>
      <c r="F149" s="25"/>
      <c r="G149" s="25">
        <v>250000</v>
      </c>
      <c r="H149" s="26"/>
    </row>
    <row r="150" spans="1:8" s="76" customFormat="1" ht="38.25">
      <c r="A150" s="39"/>
      <c r="B150" s="83" t="s">
        <v>148</v>
      </c>
      <c r="C150" s="23"/>
      <c r="D150" s="84"/>
      <c r="E150" s="25">
        <f t="shared" si="26"/>
        <v>0</v>
      </c>
      <c r="F150" s="25"/>
      <c r="G150" s="25"/>
      <c r="H150" s="40"/>
    </row>
    <row r="151" spans="1:8" s="76" customFormat="1" ht="12.75">
      <c r="A151" s="39"/>
      <c r="B151" s="65" t="s">
        <v>149</v>
      </c>
      <c r="C151" s="30"/>
      <c r="D151" s="66"/>
      <c r="E151" s="25">
        <f t="shared" si="26"/>
        <v>0</v>
      </c>
      <c r="F151" s="25"/>
      <c r="G151" s="25"/>
      <c r="H151" s="40"/>
    </row>
    <row r="152" spans="1:8" s="76" customFormat="1" ht="12.75">
      <c r="A152" s="39">
        <v>17</v>
      </c>
      <c r="B152" s="27" t="s">
        <v>150</v>
      </c>
      <c r="C152" s="23">
        <v>8000</v>
      </c>
      <c r="D152" s="25"/>
      <c r="E152" s="25">
        <f t="shared" si="26"/>
        <v>8000</v>
      </c>
      <c r="F152" s="25"/>
      <c r="G152" s="25">
        <v>8000</v>
      </c>
      <c r="H152" s="40"/>
    </row>
    <row r="153" spans="1:8" s="76" customFormat="1" ht="25.5">
      <c r="A153" s="39">
        <v>18</v>
      </c>
      <c r="B153" s="27" t="s">
        <v>151</v>
      </c>
      <c r="C153" s="23">
        <v>46000</v>
      </c>
      <c r="D153" s="25"/>
      <c r="E153" s="25">
        <f t="shared" si="26"/>
        <v>46000</v>
      </c>
      <c r="F153" s="25"/>
      <c r="G153" s="25">
        <v>46000</v>
      </c>
      <c r="H153" s="40"/>
    </row>
    <row r="154" spans="1:8" s="76" customFormat="1" ht="25.5">
      <c r="A154" s="39">
        <v>19</v>
      </c>
      <c r="B154" s="27" t="s">
        <v>152</v>
      </c>
      <c r="C154" s="23">
        <v>67020</v>
      </c>
      <c r="D154" s="25"/>
      <c r="E154" s="25">
        <f t="shared" si="26"/>
        <v>67020</v>
      </c>
      <c r="F154" s="25"/>
      <c r="G154" s="25">
        <v>67020</v>
      </c>
      <c r="H154" s="40"/>
    </row>
    <row r="155" spans="1:8" s="76" customFormat="1" ht="25.5">
      <c r="A155" s="39">
        <v>20</v>
      </c>
      <c r="B155" s="27" t="s">
        <v>153</v>
      </c>
      <c r="C155" s="23">
        <v>322500</v>
      </c>
      <c r="D155" s="25"/>
      <c r="E155" s="25">
        <f t="shared" si="26"/>
        <v>322500</v>
      </c>
      <c r="F155" s="25"/>
      <c r="G155" s="25">
        <v>322500</v>
      </c>
      <c r="H155" s="40"/>
    </row>
    <row r="156" spans="1:8" s="76" customFormat="1" ht="25.5">
      <c r="A156" s="39">
        <v>21</v>
      </c>
      <c r="B156" s="27" t="s">
        <v>154</v>
      </c>
      <c r="C156" s="23">
        <v>322500</v>
      </c>
      <c r="D156" s="25"/>
      <c r="E156" s="25">
        <f t="shared" si="26"/>
        <v>322500</v>
      </c>
      <c r="F156" s="25"/>
      <c r="G156" s="25">
        <v>322500</v>
      </c>
      <c r="H156" s="40"/>
    </row>
    <row r="157" spans="1:8" s="76" customFormat="1" ht="12.75">
      <c r="A157" s="39">
        <v>22</v>
      </c>
      <c r="B157" s="50" t="s">
        <v>155</v>
      </c>
      <c r="C157" s="51">
        <v>50000</v>
      </c>
      <c r="D157" s="52"/>
      <c r="E157" s="25">
        <f t="shared" si="26"/>
        <v>50000</v>
      </c>
      <c r="F157" s="25"/>
      <c r="G157" s="25">
        <v>50000</v>
      </c>
      <c r="H157" s="40"/>
    </row>
    <row r="158" spans="1:8" s="76" customFormat="1" ht="12.75">
      <c r="A158" s="39">
        <v>23</v>
      </c>
      <c r="B158" s="39" t="s">
        <v>156</v>
      </c>
      <c r="C158" s="30">
        <v>40000</v>
      </c>
      <c r="D158" s="40"/>
      <c r="E158" s="25">
        <f t="shared" si="26"/>
        <v>40000</v>
      </c>
      <c r="F158" s="25"/>
      <c r="G158" s="25">
        <v>40000</v>
      </c>
      <c r="H158" s="40"/>
    </row>
    <row r="159" spans="1:8" ht="25.5">
      <c r="A159" s="42"/>
      <c r="B159" s="43" t="s">
        <v>157</v>
      </c>
      <c r="C159" s="44">
        <f aca="true" t="shared" si="27" ref="C159:H159">C160+C166+C169+C176+C181+C192+C195</f>
        <v>11439905</v>
      </c>
      <c r="D159" s="45">
        <f t="shared" si="27"/>
        <v>642000</v>
      </c>
      <c r="E159" s="45">
        <f t="shared" si="27"/>
        <v>12081905</v>
      </c>
      <c r="F159" s="45">
        <f t="shared" si="27"/>
        <v>0</v>
      </c>
      <c r="G159" s="45">
        <f t="shared" si="27"/>
        <v>12081905</v>
      </c>
      <c r="H159" s="45">
        <f t="shared" si="27"/>
        <v>0</v>
      </c>
    </row>
    <row r="160" spans="1:8" ht="12.75">
      <c r="A160" s="39"/>
      <c r="B160" s="77" t="s">
        <v>158</v>
      </c>
      <c r="C160" s="78">
        <f aca="true" t="shared" si="28" ref="C160:H160">SUM(C161:C165)</f>
        <v>8300255</v>
      </c>
      <c r="D160" s="79">
        <f t="shared" si="28"/>
        <v>642000</v>
      </c>
      <c r="E160" s="79">
        <f t="shared" si="28"/>
        <v>8942255</v>
      </c>
      <c r="F160" s="79">
        <f t="shared" si="28"/>
        <v>0</v>
      </c>
      <c r="G160" s="79">
        <f t="shared" si="28"/>
        <v>8942255</v>
      </c>
      <c r="H160" s="79">
        <f t="shared" si="28"/>
        <v>0</v>
      </c>
    </row>
    <row r="161" spans="1:8" ht="12.75">
      <c r="A161" s="39">
        <v>1</v>
      </c>
      <c r="B161" s="50" t="s">
        <v>159</v>
      </c>
      <c r="C161" s="51">
        <v>5747000</v>
      </c>
      <c r="D161" s="52"/>
      <c r="E161" s="25">
        <f>C161+D161</f>
        <v>5747000</v>
      </c>
      <c r="F161" s="25"/>
      <c r="G161" s="25">
        <v>5747000</v>
      </c>
      <c r="H161" s="26"/>
    </row>
    <row r="162" spans="1:8" ht="12.75">
      <c r="A162" s="39">
        <v>2</v>
      </c>
      <c r="B162" s="50" t="s">
        <v>160</v>
      </c>
      <c r="C162" s="51">
        <v>53000</v>
      </c>
      <c r="D162" s="52"/>
      <c r="E162" s="25">
        <f>C162+D162</f>
        <v>53000</v>
      </c>
      <c r="F162" s="25"/>
      <c r="G162" s="25">
        <v>53000</v>
      </c>
      <c r="H162" s="26"/>
    </row>
    <row r="163" spans="1:8" ht="12.75">
      <c r="A163" s="39">
        <v>3</v>
      </c>
      <c r="B163" s="50" t="s">
        <v>161</v>
      </c>
      <c r="C163" s="51">
        <v>963255</v>
      </c>
      <c r="D163" s="52"/>
      <c r="E163" s="25">
        <f>C163+D163</f>
        <v>963255</v>
      </c>
      <c r="F163" s="25"/>
      <c r="G163" s="25">
        <v>963255</v>
      </c>
      <c r="H163" s="26"/>
    </row>
    <row r="164" spans="1:8" ht="12.75">
      <c r="A164" s="39">
        <v>4</v>
      </c>
      <c r="B164" s="50" t="s">
        <v>162</v>
      </c>
      <c r="C164" s="51">
        <v>1282000</v>
      </c>
      <c r="D164" s="52">
        <v>642000</v>
      </c>
      <c r="E164" s="25">
        <f>C164+D164</f>
        <v>1924000</v>
      </c>
      <c r="F164" s="25"/>
      <c r="G164" s="25">
        <f>1282000+642000</f>
        <v>1924000</v>
      </c>
      <c r="H164" s="26"/>
    </row>
    <row r="165" spans="1:8" ht="12.75">
      <c r="A165" s="39">
        <v>5</v>
      </c>
      <c r="B165" s="50" t="s">
        <v>163</v>
      </c>
      <c r="C165" s="51">
        <v>255000</v>
      </c>
      <c r="D165" s="52"/>
      <c r="E165" s="25">
        <f>C165+D165</f>
        <v>255000</v>
      </c>
      <c r="F165" s="25"/>
      <c r="G165" s="25">
        <v>255000</v>
      </c>
      <c r="H165" s="26"/>
    </row>
    <row r="166" spans="1:8" ht="12.75">
      <c r="A166" s="39"/>
      <c r="B166" s="77" t="s">
        <v>164</v>
      </c>
      <c r="C166" s="78">
        <f aca="true" t="shared" si="29" ref="C166:H166">SUM(C167:C168)</f>
        <v>95000</v>
      </c>
      <c r="D166" s="79">
        <f t="shared" si="29"/>
        <v>0</v>
      </c>
      <c r="E166" s="79">
        <f t="shared" si="29"/>
        <v>95000</v>
      </c>
      <c r="F166" s="79">
        <f t="shared" si="29"/>
        <v>0</v>
      </c>
      <c r="G166" s="79">
        <f t="shared" si="29"/>
        <v>95000</v>
      </c>
      <c r="H166" s="79">
        <f t="shared" si="29"/>
        <v>0</v>
      </c>
    </row>
    <row r="167" spans="1:8" ht="12.75">
      <c r="A167" s="39">
        <v>6</v>
      </c>
      <c r="B167" s="50" t="s">
        <v>165</v>
      </c>
      <c r="C167" s="23">
        <v>25000</v>
      </c>
      <c r="D167" s="52"/>
      <c r="E167" s="25">
        <f>C167+D167</f>
        <v>25000</v>
      </c>
      <c r="F167" s="25"/>
      <c r="G167" s="25">
        <v>25000</v>
      </c>
      <c r="H167" s="26"/>
    </row>
    <row r="168" spans="1:8" ht="25.5">
      <c r="A168" s="39">
        <v>7</v>
      </c>
      <c r="B168" s="50" t="s">
        <v>166</v>
      </c>
      <c r="C168" s="23">
        <v>70000</v>
      </c>
      <c r="D168" s="52"/>
      <c r="E168" s="25">
        <f>C168+D168</f>
        <v>70000</v>
      </c>
      <c r="F168" s="25"/>
      <c r="G168" s="25">
        <v>70000</v>
      </c>
      <c r="H168" s="26"/>
    </row>
    <row r="169" spans="1:8" ht="12.75">
      <c r="A169" s="39"/>
      <c r="B169" s="77" t="s">
        <v>167</v>
      </c>
      <c r="C169" s="78">
        <f aca="true" t="shared" si="30" ref="C169:H169">SUM(C170:C175)</f>
        <v>490500</v>
      </c>
      <c r="D169" s="79">
        <f t="shared" si="30"/>
        <v>0</v>
      </c>
      <c r="E169" s="79">
        <f t="shared" si="30"/>
        <v>490500</v>
      </c>
      <c r="F169" s="79">
        <f t="shared" si="30"/>
        <v>0</v>
      </c>
      <c r="G169" s="79">
        <f t="shared" si="30"/>
        <v>490500</v>
      </c>
      <c r="H169" s="79">
        <f t="shared" si="30"/>
        <v>0</v>
      </c>
    </row>
    <row r="170" spans="1:8" ht="25.5">
      <c r="A170" s="39">
        <v>8</v>
      </c>
      <c r="B170" s="50" t="s">
        <v>168</v>
      </c>
      <c r="C170" s="51">
        <v>75500</v>
      </c>
      <c r="D170" s="52"/>
      <c r="E170" s="25">
        <f aca="true" t="shared" si="31" ref="E170:E175">C170+D170</f>
        <v>75500</v>
      </c>
      <c r="F170" s="25"/>
      <c r="G170" s="25">
        <v>75500</v>
      </c>
      <c r="H170" s="26"/>
    </row>
    <row r="171" spans="1:8" ht="12.75">
      <c r="A171" s="39">
        <v>9</v>
      </c>
      <c r="B171" s="50" t="s">
        <v>169</v>
      </c>
      <c r="C171" s="51">
        <v>40000</v>
      </c>
      <c r="D171" s="52"/>
      <c r="E171" s="25">
        <f t="shared" si="31"/>
        <v>40000</v>
      </c>
      <c r="F171" s="25"/>
      <c r="G171" s="25">
        <v>40000</v>
      </c>
      <c r="H171" s="26"/>
    </row>
    <row r="172" spans="1:8" ht="12.75">
      <c r="A172" s="39">
        <v>10</v>
      </c>
      <c r="B172" s="50" t="s">
        <v>170</v>
      </c>
      <c r="C172" s="51">
        <v>40000</v>
      </c>
      <c r="D172" s="52"/>
      <c r="E172" s="25">
        <f t="shared" si="31"/>
        <v>40000</v>
      </c>
      <c r="F172" s="25"/>
      <c r="G172" s="25">
        <v>40000</v>
      </c>
      <c r="H172" s="26"/>
    </row>
    <row r="173" spans="1:8" ht="25.5">
      <c r="A173" s="39">
        <v>11</v>
      </c>
      <c r="B173" s="50" t="s">
        <v>171</v>
      </c>
      <c r="C173" s="51">
        <v>80000</v>
      </c>
      <c r="D173" s="52"/>
      <c r="E173" s="25">
        <f t="shared" si="31"/>
        <v>80000</v>
      </c>
      <c r="F173" s="25"/>
      <c r="G173" s="25">
        <v>80000</v>
      </c>
      <c r="H173" s="26"/>
    </row>
    <row r="174" spans="1:8" ht="12.75">
      <c r="A174" s="39">
        <v>12</v>
      </c>
      <c r="B174" s="50" t="s">
        <v>172</v>
      </c>
      <c r="C174" s="51">
        <v>210000</v>
      </c>
      <c r="D174" s="52"/>
      <c r="E174" s="25">
        <f t="shared" si="31"/>
        <v>210000</v>
      </c>
      <c r="F174" s="25"/>
      <c r="G174" s="25">
        <v>210000</v>
      </c>
      <c r="H174" s="26"/>
    </row>
    <row r="175" spans="1:8" ht="12.75">
      <c r="A175" s="39">
        <v>13</v>
      </c>
      <c r="B175" s="50" t="s">
        <v>173</v>
      </c>
      <c r="C175" s="51">
        <v>45000</v>
      </c>
      <c r="D175" s="52"/>
      <c r="E175" s="25">
        <f t="shared" si="31"/>
        <v>45000</v>
      </c>
      <c r="F175" s="25"/>
      <c r="G175" s="25">
        <v>45000</v>
      </c>
      <c r="H175" s="26"/>
    </row>
    <row r="176" spans="1:8" ht="12.75">
      <c r="A176" s="39"/>
      <c r="B176" s="77" t="s">
        <v>174</v>
      </c>
      <c r="C176" s="78">
        <f aca="true" t="shared" si="32" ref="C176:H176">SUM(C177:C180)</f>
        <v>587150</v>
      </c>
      <c r="D176" s="79">
        <f t="shared" si="32"/>
        <v>0</v>
      </c>
      <c r="E176" s="79">
        <f t="shared" si="32"/>
        <v>587150</v>
      </c>
      <c r="F176" s="79">
        <f t="shared" si="32"/>
        <v>0</v>
      </c>
      <c r="G176" s="79">
        <f t="shared" si="32"/>
        <v>587150</v>
      </c>
      <c r="H176" s="79">
        <f t="shared" si="32"/>
        <v>0</v>
      </c>
    </row>
    <row r="177" spans="1:8" ht="12.75">
      <c r="A177" s="39">
        <v>14</v>
      </c>
      <c r="B177" s="50" t="s">
        <v>175</v>
      </c>
      <c r="C177" s="51">
        <v>77150</v>
      </c>
      <c r="D177" s="52"/>
      <c r="E177" s="25">
        <f>C177+D177</f>
        <v>77150</v>
      </c>
      <c r="F177" s="25"/>
      <c r="G177" s="25">
        <v>77150</v>
      </c>
      <c r="H177" s="26"/>
    </row>
    <row r="178" spans="1:8" ht="12.75">
      <c r="A178" s="21">
        <v>15</v>
      </c>
      <c r="B178" s="50" t="s">
        <v>176</v>
      </c>
      <c r="C178" s="51">
        <v>10000</v>
      </c>
      <c r="D178" s="52"/>
      <c r="E178" s="25">
        <f>C178+D178</f>
        <v>10000</v>
      </c>
      <c r="F178" s="25"/>
      <c r="G178" s="25">
        <v>10000</v>
      </c>
      <c r="H178" s="26"/>
    </row>
    <row r="179" spans="1:8" ht="12.75">
      <c r="A179" s="39">
        <v>16</v>
      </c>
      <c r="B179" s="50" t="s">
        <v>177</v>
      </c>
      <c r="C179" s="51">
        <v>250000</v>
      </c>
      <c r="D179" s="52"/>
      <c r="E179" s="25">
        <f>C179+D179</f>
        <v>250000</v>
      </c>
      <c r="F179" s="25"/>
      <c r="G179" s="25">
        <v>250000</v>
      </c>
      <c r="H179" s="26"/>
    </row>
    <row r="180" spans="1:8" ht="12.75">
      <c r="A180" s="39">
        <v>17</v>
      </c>
      <c r="B180" s="50" t="s">
        <v>178</v>
      </c>
      <c r="C180" s="51">
        <v>250000</v>
      </c>
      <c r="D180" s="52"/>
      <c r="E180" s="25">
        <f>C180+D180</f>
        <v>250000</v>
      </c>
      <c r="F180" s="25"/>
      <c r="G180" s="25">
        <v>250000</v>
      </c>
      <c r="H180" s="26"/>
    </row>
    <row r="181" spans="1:8" ht="12.75">
      <c r="A181" s="39"/>
      <c r="B181" s="77" t="s">
        <v>179</v>
      </c>
      <c r="C181" s="78">
        <f aca="true" t="shared" si="33" ref="C181:H181">SUM(C182:C191)</f>
        <v>1100000</v>
      </c>
      <c r="D181" s="79">
        <f t="shared" si="33"/>
        <v>0</v>
      </c>
      <c r="E181" s="79">
        <f t="shared" si="33"/>
        <v>1100000</v>
      </c>
      <c r="F181" s="79">
        <f t="shared" si="33"/>
        <v>0</v>
      </c>
      <c r="G181" s="79">
        <f t="shared" si="33"/>
        <v>1100000</v>
      </c>
      <c r="H181" s="79">
        <f t="shared" si="33"/>
        <v>0</v>
      </c>
    </row>
    <row r="182" spans="1:8" ht="25.5">
      <c r="A182" s="39">
        <v>18</v>
      </c>
      <c r="B182" s="50" t="s">
        <v>180</v>
      </c>
      <c r="C182" s="51">
        <v>275000</v>
      </c>
      <c r="D182" s="52"/>
      <c r="E182" s="25">
        <f aca="true" t="shared" si="34" ref="E182:E191">C182+D182</f>
        <v>275000</v>
      </c>
      <c r="F182" s="25"/>
      <c r="G182" s="25">
        <v>275000</v>
      </c>
      <c r="H182" s="26"/>
    </row>
    <row r="183" spans="1:8" ht="25.5">
      <c r="A183" s="39">
        <v>19</v>
      </c>
      <c r="B183" s="50" t="s">
        <v>181</v>
      </c>
      <c r="C183" s="51">
        <v>150000</v>
      </c>
      <c r="D183" s="52"/>
      <c r="E183" s="25">
        <f t="shared" si="34"/>
        <v>150000</v>
      </c>
      <c r="F183" s="25"/>
      <c r="G183" s="25">
        <v>150000</v>
      </c>
      <c r="H183" s="26"/>
    </row>
    <row r="184" spans="1:8" ht="12.75">
      <c r="A184" s="39">
        <v>20</v>
      </c>
      <c r="B184" s="50" t="s">
        <v>182</v>
      </c>
      <c r="C184" s="51">
        <v>25000</v>
      </c>
      <c r="D184" s="52"/>
      <c r="E184" s="25">
        <f t="shared" si="34"/>
        <v>25000</v>
      </c>
      <c r="F184" s="25"/>
      <c r="G184" s="25">
        <v>25000</v>
      </c>
      <c r="H184" s="26"/>
    </row>
    <row r="185" spans="1:8" ht="12.75">
      <c r="A185" s="39">
        <v>21</v>
      </c>
      <c r="B185" s="50" t="s">
        <v>183</v>
      </c>
      <c r="C185" s="51">
        <v>450000</v>
      </c>
      <c r="D185" s="52"/>
      <c r="E185" s="25">
        <f t="shared" si="34"/>
        <v>450000</v>
      </c>
      <c r="F185" s="25"/>
      <c r="G185" s="25">
        <v>450000</v>
      </c>
      <c r="H185" s="26"/>
    </row>
    <row r="186" spans="1:8" ht="12.75">
      <c r="A186" s="39">
        <v>22</v>
      </c>
      <c r="B186" s="50" t="s">
        <v>184</v>
      </c>
      <c r="C186" s="51">
        <v>30000</v>
      </c>
      <c r="D186" s="52"/>
      <c r="E186" s="25">
        <f t="shared" si="34"/>
        <v>30000</v>
      </c>
      <c r="F186" s="25"/>
      <c r="G186" s="25">
        <v>30000</v>
      </c>
      <c r="H186" s="26"/>
    </row>
    <row r="187" spans="1:8" ht="12.75">
      <c r="A187" s="39">
        <v>23</v>
      </c>
      <c r="B187" s="50" t="s">
        <v>185</v>
      </c>
      <c r="C187" s="51">
        <v>45000</v>
      </c>
      <c r="D187" s="52"/>
      <c r="E187" s="25">
        <f t="shared" si="34"/>
        <v>45000</v>
      </c>
      <c r="F187" s="25"/>
      <c r="G187" s="25">
        <v>45000</v>
      </c>
      <c r="H187" s="26"/>
    </row>
    <row r="188" spans="1:8" ht="12.75">
      <c r="A188" s="39">
        <v>24</v>
      </c>
      <c r="B188" s="50" t="s">
        <v>186</v>
      </c>
      <c r="C188" s="51">
        <v>30000</v>
      </c>
      <c r="D188" s="52"/>
      <c r="E188" s="25">
        <f t="shared" si="34"/>
        <v>30000</v>
      </c>
      <c r="F188" s="25"/>
      <c r="G188" s="25">
        <v>30000</v>
      </c>
      <c r="H188" s="26"/>
    </row>
    <row r="189" spans="1:8" ht="12.75">
      <c r="A189" s="39">
        <v>25</v>
      </c>
      <c r="B189" s="50" t="s">
        <v>187</v>
      </c>
      <c r="C189" s="51">
        <v>25000</v>
      </c>
      <c r="D189" s="52"/>
      <c r="E189" s="25">
        <f t="shared" si="34"/>
        <v>25000</v>
      </c>
      <c r="F189" s="25"/>
      <c r="G189" s="25">
        <v>25000</v>
      </c>
      <c r="H189" s="26"/>
    </row>
    <row r="190" spans="1:8" ht="12.75">
      <c r="A190" s="39">
        <v>26</v>
      </c>
      <c r="B190" s="50" t="s">
        <v>188</v>
      </c>
      <c r="C190" s="51">
        <v>45000</v>
      </c>
      <c r="D190" s="52"/>
      <c r="E190" s="25">
        <f t="shared" si="34"/>
        <v>45000</v>
      </c>
      <c r="F190" s="25"/>
      <c r="G190" s="25">
        <v>45000</v>
      </c>
      <c r="H190" s="26"/>
    </row>
    <row r="191" spans="1:8" ht="12.75">
      <c r="A191" s="39">
        <v>27</v>
      </c>
      <c r="B191" s="50" t="s">
        <v>189</v>
      </c>
      <c r="C191" s="51">
        <v>25000</v>
      </c>
      <c r="D191" s="52"/>
      <c r="E191" s="25">
        <f t="shared" si="34"/>
        <v>25000</v>
      </c>
      <c r="F191" s="25"/>
      <c r="G191" s="25">
        <v>25000</v>
      </c>
      <c r="H191" s="26"/>
    </row>
    <row r="192" spans="1:8" ht="12.75">
      <c r="A192" s="80"/>
      <c r="B192" s="77" t="s">
        <v>190</v>
      </c>
      <c r="C192" s="36">
        <f aca="true" t="shared" si="35" ref="C192:H192">SUM(C193:C194)</f>
        <v>750000</v>
      </c>
      <c r="D192" s="69">
        <f t="shared" si="35"/>
        <v>0</v>
      </c>
      <c r="E192" s="69">
        <f t="shared" si="35"/>
        <v>750000</v>
      </c>
      <c r="F192" s="69">
        <f t="shared" si="35"/>
        <v>0</v>
      </c>
      <c r="G192" s="69">
        <f t="shared" si="35"/>
        <v>750000</v>
      </c>
      <c r="H192" s="69">
        <f t="shared" si="35"/>
        <v>0</v>
      </c>
    </row>
    <row r="193" spans="1:8" ht="12.75">
      <c r="A193" s="39">
        <v>28</v>
      </c>
      <c r="B193" s="50" t="s">
        <v>191</v>
      </c>
      <c r="C193" s="51">
        <v>300000</v>
      </c>
      <c r="D193" s="52"/>
      <c r="E193" s="25">
        <f>C193+D193</f>
        <v>300000</v>
      </c>
      <c r="F193" s="25"/>
      <c r="G193" s="25">
        <v>300000</v>
      </c>
      <c r="H193" s="26"/>
    </row>
    <row r="194" spans="1:8" ht="25.5">
      <c r="A194" s="39">
        <v>29</v>
      </c>
      <c r="B194" s="50" t="s">
        <v>192</v>
      </c>
      <c r="C194" s="51">
        <v>450000</v>
      </c>
      <c r="D194" s="52"/>
      <c r="E194" s="25">
        <f>C194+D194</f>
        <v>450000</v>
      </c>
      <c r="F194" s="25"/>
      <c r="G194" s="25">
        <v>450000</v>
      </c>
      <c r="H194" s="26"/>
    </row>
    <row r="195" spans="1:8" ht="12.75">
      <c r="A195" s="39"/>
      <c r="B195" s="77" t="s">
        <v>193</v>
      </c>
      <c r="C195" s="78">
        <f aca="true" t="shared" si="36" ref="C195:H195">SUM(C196:C199)</f>
        <v>117000</v>
      </c>
      <c r="D195" s="79">
        <f t="shared" si="36"/>
        <v>0</v>
      </c>
      <c r="E195" s="79">
        <f t="shared" si="36"/>
        <v>117000</v>
      </c>
      <c r="F195" s="79">
        <f t="shared" si="36"/>
        <v>0</v>
      </c>
      <c r="G195" s="79">
        <f t="shared" si="36"/>
        <v>117000</v>
      </c>
      <c r="H195" s="79">
        <f t="shared" si="36"/>
        <v>0</v>
      </c>
    </row>
    <row r="196" spans="1:8" ht="25.5">
      <c r="A196" s="39">
        <v>30</v>
      </c>
      <c r="B196" s="50" t="s">
        <v>194</v>
      </c>
      <c r="C196" s="51">
        <v>60000</v>
      </c>
      <c r="D196" s="52"/>
      <c r="E196" s="25">
        <f>C196+D196</f>
        <v>60000</v>
      </c>
      <c r="F196" s="25"/>
      <c r="G196" s="25">
        <v>60000</v>
      </c>
      <c r="H196" s="26"/>
    </row>
    <row r="197" spans="1:8" ht="12.75">
      <c r="A197" s="39">
        <v>31</v>
      </c>
      <c r="B197" s="50" t="s">
        <v>195</v>
      </c>
      <c r="C197" s="51">
        <v>12000</v>
      </c>
      <c r="D197" s="52"/>
      <c r="E197" s="25">
        <f>C197+D197</f>
        <v>12000</v>
      </c>
      <c r="F197" s="25"/>
      <c r="G197" s="25">
        <v>12000</v>
      </c>
      <c r="H197" s="26"/>
    </row>
    <row r="198" spans="1:8" ht="12.75">
      <c r="A198" s="39">
        <v>32</v>
      </c>
      <c r="B198" s="50" t="s">
        <v>196</v>
      </c>
      <c r="C198" s="51">
        <v>10000</v>
      </c>
      <c r="D198" s="52"/>
      <c r="E198" s="25">
        <f>C198+D198</f>
        <v>10000</v>
      </c>
      <c r="F198" s="25"/>
      <c r="G198" s="25">
        <v>10000</v>
      </c>
      <c r="H198" s="26"/>
    </row>
    <row r="199" spans="1:8" ht="12.75">
      <c r="A199" s="39">
        <v>33</v>
      </c>
      <c r="B199" s="50" t="s">
        <v>197</v>
      </c>
      <c r="C199" s="51">
        <v>35000</v>
      </c>
      <c r="D199" s="52"/>
      <c r="E199" s="25">
        <f>C199+D199</f>
        <v>35000</v>
      </c>
      <c r="F199" s="25"/>
      <c r="G199" s="25">
        <v>35000</v>
      </c>
      <c r="H199" s="26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  <row r="225" ht="12.75">
      <c r="C225" s="81"/>
    </row>
    <row r="226" ht="12.75">
      <c r="C226" s="81"/>
    </row>
    <row r="227" ht="12.75">
      <c r="C227" s="81"/>
    </row>
    <row r="228" ht="12.75">
      <c r="C228" s="81"/>
    </row>
    <row r="229" ht="12.75">
      <c r="C229" s="81"/>
    </row>
    <row r="230" ht="12.75">
      <c r="C230" s="81"/>
    </row>
    <row r="231" ht="12.75">
      <c r="C231" s="81"/>
    </row>
    <row r="232" ht="12.75">
      <c r="C232" s="81"/>
    </row>
    <row r="233" ht="12.75">
      <c r="C233" s="81"/>
    </row>
    <row r="234" ht="12.75">
      <c r="C234" s="81"/>
    </row>
    <row r="235" ht="12.75">
      <c r="C235" s="81"/>
    </row>
    <row r="236" ht="12.75">
      <c r="C236" s="81"/>
    </row>
    <row r="237" ht="12.75">
      <c r="C237" s="81"/>
    </row>
    <row r="238" ht="12.75">
      <c r="C238" s="81"/>
    </row>
    <row r="239" ht="12.75">
      <c r="C239" s="81"/>
    </row>
    <row r="240" ht="12.75">
      <c r="C240" s="81"/>
    </row>
    <row r="241" ht="12.75">
      <c r="C241" s="81"/>
    </row>
    <row r="242" ht="12.75">
      <c r="C242" s="81"/>
    </row>
    <row r="243" ht="12.75">
      <c r="C243" s="81"/>
    </row>
    <row r="244" ht="12.75">
      <c r="C244" s="81"/>
    </row>
    <row r="245" ht="12.75">
      <c r="C245" s="81"/>
    </row>
    <row r="246" ht="12.75">
      <c r="C246" s="81"/>
    </row>
    <row r="247" ht="12.75">
      <c r="C247" s="81"/>
    </row>
    <row r="248" ht="12.75">
      <c r="C248" s="81"/>
    </row>
    <row r="249" ht="12.75">
      <c r="C249" s="81"/>
    </row>
    <row r="250" ht="12.75">
      <c r="C250" s="81"/>
    </row>
    <row r="251" ht="12.75">
      <c r="C251" s="81"/>
    </row>
    <row r="252" ht="12.75">
      <c r="C252" s="81"/>
    </row>
    <row r="253" ht="12.75">
      <c r="C253" s="81"/>
    </row>
    <row r="254" ht="12.75">
      <c r="C254" s="81"/>
    </row>
    <row r="255" ht="12.75">
      <c r="C255" s="81"/>
    </row>
    <row r="256" ht="12.75">
      <c r="C256" s="81"/>
    </row>
    <row r="257" ht="12.75">
      <c r="C257" s="81"/>
    </row>
    <row r="258" ht="12.75">
      <c r="C258" s="81"/>
    </row>
    <row r="259" ht="12.75">
      <c r="C259" s="81"/>
    </row>
    <row r="260" ht="12.75">
      <c r="C260" s="81"/>
    </row>
    <row r="261" ht="12.75">
      <c r="C261" s="81"/>
    </row>
    <row r="262" ht="12.75">
      <c r="C262" s="81"/>
    </row>
    <row r="263" ht="12.75">
      <c r="C263" s="81"/>
    </row>
    <row r="264" ht="12.75">
      <c r="C264" s="81"/>
    </row>
    <row r="265" ht="12.75">
      <c r="C265" s="81"/>
    </row>
    <row r="266" ht="12.75">
      <c r="C266" s="81"/>
    </row>
    <row r="267" ht="12.75">
      <c r="C267" s="81"/>
    </row>
    <row r="268" ht="12.75">
      <c r="C268" s="81"/>
    </row>
    <row r="269" ht="12.75">
      <c r="C269" s="81"/>
    </row>
    <row r="270" ht="12.75">
      <c r="C270" s="81"/>
    </row>
    <row r="271" ht="12.75">
      <c r="C271" s="81"/>
    </row>
    <row r="272" ht="12.75">
      <c r="C272" s="81"/>
    </row>
    <row r="273" ht="12.75">
      <c r="C273" s="81"/>
    </row>
    <row r="274" ht="12.75">
      <c r="C274" s="81"/>
    </row>
    <row r="275" ht="12.75">
      <c r="C275" s="81"/>
    </row>
    <row r="276" ht="12.75">
      <c r="C276" s="81"/>
    </row>
  </sheetData>
  <mergeCells count="12">
    <mergeCell ref="F1:H1"/>
    <mergeCell ref="E1:E2"/>
    <mergeCell ref="A93:A94"/>
    <mergeCell ref="A1:A2"/>
    <mergeCell ref="B1:B2"/>
    <mergeCell ref="C1:C2"/>
    <mergeCell ref="D1:D2"/>
    <mergeCell ref="A108:A110"/>
    <mergeCell ref="A101:A102"/>
    <mergeCell ref="A103:A106"/>
    <mergeCell ref="A95:A97"/>
    <mergeCell ref="A98:A100"/>
  </mergeCells>
  <printOptions horizontalCentered="1"/>
  <pageMargins left="0.4724409448818898" right="0.11811023622047245" top="1.0236220472440944" bottom="0.4724409448818898" header="0.15748031496062992" footer="0.1968503937007874"/>
  <pageSetup horizontalDpi="600" verticalDpi="600" orientation="landscape" r:id="rId1"/>
  <headerFooter alignWithMargins="0">
    <oddHeader>&amp;L&amp;"Arial,Aldin"ROMÂNIA
JUDEŢUL MUREŞ
CONSILIUL JUDEŢEAN &amp;C
&amp;"Arial,Aldin"PROGRAM INVESTIŢII PE ANUL 2009&amp;R&amp;"Arial,Aldin"ANEXA nr. 6/a la HCJM nr.____/__________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2009-06-17T07:02:29Z</cp:lastPrinted>
  <dcterms:created xsi:type="dcterms:W3CDTF">2009-06-15T11:01:22Z</dcterms:created>
  <dcterms:modified xsi:type="dcterms:W3CDTF">2009-06-17T07:37:33Z</dcterms:modified>
  <cp:category/>
  <cp:version/>
  <cp:contentType/>
  <cp:contentStatus/>
</cp:coreProperties>
</file>