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<sst xmlns="http://schemas.openxmlformats.org/spreadsheetml/2006/main" count="70" uniqueCount="70">
  <si>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Nr. crt</t>
  </si>
  <si>
    <t xml:space="preserve">Denumirea capitolelor şi subcapitolelor </t>
  </si>
  <si>
    <t>Cheltuieli neeligibile</t>
  </si>
  <si>
    <t>Cheltuieli eligibile</t>
  </si>
  <si>
    <t>TOTAL</t>
  </si>
  <si>
    <t>TVA*</t>
  </si>
  <si>
    <t>5=3+4</t>
  </si>
  <si>
    <t>CAPITOL 1</t>
  </si>
  <si>
    <t>Cheltuieli pentru obţinerea şi amenajarea terenului</t>
  </si>
  <si>
    <t>Obţinerea terenului</t>
  </si>
  <si>
    <t xml:space="preserve">Amenajarea terenului </t>
  </si>
  <si>
    <t>Amenajarea pentru protecţia mediului</t>
  </si>
  <si>
    <t>TOTAL CAPITOL 1</t>
  </si>
  <si>
    <t>CAPITOL 2</t>
  </si>
  <si>
    <t>Cheltuieli pentru asigurarea utilităţilor necesare obiectivului</t>
  </si>
  <si>
    <t xml:space="preserve">Canalizare, alimentare cu gaze naturale, energie electrică  etc </t>
  </si>
  <si>
    <t> TOTAL CAPITOL 2</t>
  </si>
  <si>
    <t xml:space="preserve">CAPITOLUL 3                         </t>
  </si>
  <si>
    <t>Cheltuieli pentru proiectare şi asistenţă tehnică</t>
  </si>
  <si>
    <t>Studii de teren (geologice, topografice, hidrologice)</t>
  </si>
  <si>
    <t>Cheltuieli pentru avize, acorduri, autorizaţii de construcţie</t>
  </si>
  <si>
    <t>Proiectare şi inginerie</t>
  </si>
  <si>
    <t>Consultanţă şi expertiză</t>
  </si>
  <si>
    <t>Asistenţă tehnică</t>
  </si>
  <si>
    <t> TOTAL CAPITOL 3</t>
  </si>
  <si>
    <t>CAPITOLUL 4</t>
  </si>
  <si>
    <t>Cheltuieli pentru investiţii</t>
  </si>
  <si>
    <t>Construcţii şi instalaţii</t>
  </si>
  <si>
    <t xml:space="preserve">Utilaje şi echipamente </t>
  </si>
  <si>
    <t>Dotări</t>
  </si>
  <si>
    <t>TOTAL CAPITOL 4</t>
  </si>
  <si>
    <t xml:space="preserve">CAPITOLUL 5     </t>
  </si>
  <si>
    <t xml:space="preserve"> Alte cheltuieli</t>
  </si>
  <si>
    <t>Organizare de şantier</t>
  </si>
  <si>
    <t xml:space="preserve">5.1.1. Lucrări de construcţii </t>
  </si>
  <si>
    <t>5.1.2. Cheltuieli conexe organizării de şantier</t>
  </si>
  <si>
    <t xml:space="preserve">Comisioane, taxe, cote legale, costuri de finanţare </t>
  </si>
  <si>
    <t xml:space="preserve">Cheltuieli diverse şi neprevăzute </t>
  </si>
  <si>
    <t>TOTAL CAPITOL 5</t>
  </si>
  <si>
    <t xml:space="preserve">CAPITOLUL 6                   </t>
  </si>
  <si>
    <t>Cheltuieli aferente implementării proiectului</t>
  </si>
  <si>
    <t>Cheltuieli de publicitate şi informare</t>
  </si>
  <si>
    <t>Cheltuieli de audit</t>
  </si>
  <si>
    <t>TOTAL CAPITOL 6</t>
  </si>
  <si>
    <t>I</t>
  </si>
  <si>
    <t>TOTAL cheltuieli</t>
  </si>
  <si>
    <t>II</t>
  </si>
  <si>
    <t>Alte cheltuieli neeligibile</t>
  </si>
  <si>
    <t>III</t>
  </si>
  <si>
    <t>TOTAL GENERAL (I+II)</t>
  </si>
  <si>
    <t>1.1</t>
  </si>
  <si>
    <t>1.2</t>
  </si>
  <si>
    <t>1.3</t>
  </si>
  <si>
    <t>2.1</t>
  </si>
  <si>
    <t>3.1</t>
  </si>
  <si>
    <t>3.2</t>
  </si>
  <si>
    <t>3.3</t>
  </si>
  <si>
    <t>3.4</t>
  </si>
  <si>
    <t>3.5</t>
  </si>
  <si>
    <t>4.1</t>
  </si>
  <si>
    <t>4.2</t>
  </si>
  <si>
    <t>4.3</t>
  </si>
  <si>
    <t>5.1</t>
  </si>
  <si>
    <t>5.2</t>
  </si>
  <si>
    <t>5.3</t>
  </si>
  <si>
    <t>5.1.1</t>
  </si>
  <si>
    <t>5.1.2</t>
  </si>
  <si>
    <t>6.1</t>
  </si>
  <si>
    <t>6.2</t>
  </si>
  <si>
    <t>Bugetul proiectului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</si>
</sst>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10"/>
      <name val="Arial"/>
      <family val="0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3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/>
    </xf>
    <xf numFmtId="4" fontId="5" fillId="0" borderId="1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wrapText="1"/>
    </xf>
    <xf numFmtId="4" fontId="4" fillId="0" borderId="2" xfId="0" applyNumberFormat="1" applyFont="1" applyBorder="1" applyAlignment="1">
      <alignment/>
    </xf>
    <xf numFmtId="4" fontId="5" fillId="2" borderId="10" xfId="0" applyNumberFormat="1" applyFont="1" applyFill="1" applyBorder="1" applyAlignment="1">
      <alignment wrapText="1"/>
    </xf>
    <xf numFmtId="4" fontId="4" fillId="0" borderId="4" xfId="0" applyNumberFormat="1" applyFont="1" applyBorder="1" applyAlignment="1">
      <alignment vertical="top" wrapText="1"/>
    </xf>
    <xf numFmtId="4" fontId="7" fillId="0" borderId="4" xfId="0" applyNumberFormat="1" applyFont="1" applyBorder="1" applyAlignment="1">
      <alignment vertical="top" wrapText="1"/>
    </xf>
    <xf numFmtId="4" fontId="5" fillId="0" borderId="11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4" fontId="4" fillId="0" borderId="2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4" fontId="5" fillId="2" borderId="12" xfId="0" applyNumberFormat="1" applyFont="1" applyFill="1" applyBorder="1" applyAlignment="1">
      <alignment/>
    </xf>
    <xf numFmtId="4" fontId="1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7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0" sqref="F50"/>
    </sheetView>
  </sheetViews>
  <sheetFormatPr defaultColWidth="9.140625" defaultRowHeight="12.75"/>
  <cols>
    <col min="1" max="1" width="4.7109375" style="25" customWidth="1"/>
    <col min="2" max="2" width="30.8515625" style="2" customWidth="1"/>
    <col min="3" max="3" width="11.28125" style="31" customWidth="1"/>
    <col min="4" max="4" width="15.28125" style="31" customWidth="1"/>
    <col min="5" max="5" width="12.28125" style="31" customWidth="1"/>
    <col min="6" max="6" width="13.28125" style="31" customWidth="1"/>
    <col min="7" max="7" width="11.00390625" style="0" customWidth="1"/>
  </cols>
  <sheetData>
    <row r="1" spans="1:6" ht="15">
      <c r="A1" s="66" t="s">
        <v>69</v>
      </c>
      <c r="B1" s="66"/>
      <c r="C1" s="66"/>
      <c r="D1" s="66"/>
      <c r="E1" s="66"/>
      <c r="F1" s="66"/>
    </row>
    <row r="2" ht="13.5" thickBot="1"/>
    <row r="3" spans="1:7" ht="44.25" customHeight="1">
      <c r="A3" s="26" t="s">
        <v>0</v>
      </c>
      <c r="B3" s="3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1"/>
    </row>
    <row r="4" spans="1:7" ht="15.75" customHeight="1" thickBot="1">
      <c r="A4" s="7">
        <v>1</v>
      </c>
      <c r="B4" s="4">
        <v>2</v>
      </c>
      <c r="C4" s="41">
        <v>3</v>
      </c>
      <c r="D4" s="41">
        <v>4</v>
      </c>
      <c r="E4" s="41" t="s">
        <v>6</v>
      </c>
      <c r="F4" s="41">
        <v>6</v>
      </c>
      <c r="G4" s="1"/>
    </row>
    <row r="5" spans="1:7" ht="12.75">
      <c r="A5" s="64">
        <v>1</v>
      </c>
      <c r="B5" s="5" t="s">
        <v>7</v>
      </c>
      <c r="C5" s="58"/>
      <c r="D5" s="59"/>
      <c r="E5" s="59"/>
      <c r="F5" s="60"/>
      <c r="G5" s="1"/>
    </row>
    <row r="6" spans="1:7" s="24" customFormat="1" ht="22.5" customHeight="1" thickBot="1">
      <c r="A6" s="65"/>
      <c r="B6" s="22" t="s">
        <v>8</v>
      </c>
      <c r="C6" s="61"/>
      <c r="D6" s="62"/>
      <c r="E6" s="62"/>
      <c r="F6" s="63"/>
      <c r="G6" s="23"/>
    </row>
    <row r="7" spans="1:7" ht="13.5" thickBot="1">
      <c r="A7" s="7" t="s">
        <v>50</v>
      </c>
      <c r="B7" s="8" t="s">
        <v>9</v>
      </c>
      <c r="C7" s="33"/>
      <c r="D7" s="34"/>
      <c r="E7" s="34"/>
      <c r="F7" s="34"/>
      <c r="G7" s="1"/>
    </row>
    <row r="8" spans="1:7" ht="13.5" thickBot="1">
      <c r="A8" s="7" t="s">
        <v>51</v>
      </c>
      <c r="B8" s="8" t="s">
        <v>10</v>
      </c>
      <c r="C8" s="33"/>
      <c r="D8" s="34">
        <v>6000</v>
      </c>
      <c r="E8" s="34">
        <f>C8+D8</f>
        <v>6000</v>
      </c>
      <c r="F8" s="34">
        <f>E8*0.19</f>
        <v>1140</v>
      </c>
      <c r="G8" s="1"/>
    </row>
    <row r="9" spans="1:7" ht="13.5" thickBot="1">
      <c r="A9" s="7" t="s">
        <v>52</v>
      </c>
      <c r="B9" s="8" t="s">
        <v>11</v>
      </c>
      <c r="C9" s="33"/>
      <c r="D9" s="34">
        <v>55560</v>
      </c>
      <c r="E9" s="34">
        <f>C9+D9</f>
        <v>55560</v>
      </c>
      <c r="F9" s="34">
        <f>E9*0.19</f>
        <v>10556.4</v>
      </c>
      <c r="G9" s="1"/>
    </row>
    <row r="10" spans="1:7" s="45" customFormat="1" ht="13.5" thickBot="1">
      <c r="A10" s="43"/>
      <c r="B10" s="9" t="s">
        <v>12</v>
      </c>
      <c r="C10" s="35"/>
      <c r="D10" s="46">
        <f>D8+D9</f>
        <v>61560</v>
      </c>
      <c r="E10" s="46">
        <f>E8+E9</f>
        <v>61560</v>
      </c>
      <c r="F10" s="46">
        <f>F8+F9</f>
        <v>11696.4</v>
      </c>
      <c r="G10" s="44"/>
    </row>
    <row r="11" spans="1:7" ht="12.75">
      <c r="A11" s="48">
        <v>2</v>
      </c>
      <c r="B11" s="10" t="s">
        <v>13</v>
      </c>
      <c r="C11" s="67"/>
      <c r="D11" s="68"/>
      <c r="E11" s="68"/>
      <c r="F11" s="69"/>
      <c r="G11" s="1"/>
    </row>
    <row r="12" spans="1:7" ht="33" customHeight="1" thickBot="1">
      <c r="A12" s="49"/>
      <c r="B12" s="11" t="s">
        <v>14</v>
      </c>
      <c r="C12" s="70"/>
      <c r="D12" s="71"/>
      <c r="E12" s="71"/>
      <c r="F12" s="72"/>
      <c r="G12" s="1"/>
    </row>
    <row r="13" spans="1:7" ht="21.75" customHeight="1" thickBot="1">
      <c r="A13" s="27" t="s">
        <v>53</v>
      </c>
      <c r="B13" s="12" t="s">
        <v>15</v>
      </c>
      <c r="C13" s="33"/>
      <c r="D13" s="34">
        <v>17750</v>
      </c>
      <c r="E13" s="34">
        <v>17750</v>
      </c>
      <c r="F13" s="34">
        <f>E13*0.19</f>
        <v>3372.5</v>
      </c>
      <c r="G13" s="1"/>
    </row>
    <row r="14" spans="1:7" s="45" customFormat="1" ht="13.5" thickBot="1">
      <c r="A14" s="43"/>
      <c r="B14" s="9" t="s">
        <v>16</v>
      </c>
      <c r="C14" s="35"/>
      <c r="D14" s="46">
        <f>D12+D13</f>
        <v>17750</v>
      </c>
      <c r="E14" s="46">
        <f>E12+E13</f>
        <v>17750</v>
      </c>
      <c r="F14" s="46">
        <f>F12+F13</f>
        <v>3372.5</v>
      </c>
      <c r="G14" s="44"/>
    </row>
    <row r="15" spans="1:7" ht="12.75">
      <c r="A15" s="48">
        <v>3</v>
      </c>
      <c r="B15" s="13" t="s">
        <v>17</v>
      </c>
      <c r="C15" s="50"/>
      <c r="D15" s="52"/>
      <c r="E15" s="53"/>
      <c r="F15" s="54"/>
      <c r="G15" s="1"/>
    </row>
    <row r="16" spans="1:7" ht="24.75" customHeight="1" thickBot="1">
      <c r="A16" s="49"/>
      <c r="B16" s="14" t="s">
        <v>18</v>
      </c>
      <c r="C16" s="51"/>
      <c r="D16" s="55"/>
      <c r="E16" s="56"/>
      <c r="F16" s="57"/>
      <c r="G16" s="1"/>
    </row>
    <row r="17" spans="1:7" ht="26.25" customHeight="1" thickBot="1">
      <c r="A17" s="28" t="s">
        <v>54</v>
      </c>
      <c r="B17" s="15" t="s">
        <v>19</v>
      </c>
      <c r="C17" s="33"/>
      <c r="D17" s="34">
        <v>5000</v>
      </c>
      <c r="E17" s="34">
        <f>C17+D17</f>
        <v>5000</v>
      </c>
      <c r="F17" s="34">
        <f>E17*0.19</f>
        <v>950</v>
      </c>
      <c r="G17" s="1"/>
    </row>
    <row r="18" spans="1:7" ht="21.75" customHeight="1" thickBot="1">
      <c r="A18" s="28" t="s">
        <v>55</v>
      </c>
      <c r="B18" s="15" t="s">
        <v>20</v>
      </c>
      <c r="C18" s="33"/>
      <c r="D18" s="34">
        <v>1712</v>
      </c>
      <c r="E18" s="34">
        <f>C18+D18</f>
        <v>1712</v>
      </c>
      <c r="F18" s="34">
        <f>E18*0.19</f>
        <v>325.28000000000003</v>
      </c>
      <c r="G18" s="1"/>
    </row>
    <row r="19" spans="1:7" ht="13.5" thickBot="1">
      <c r="A19" s="28" t="s">
        <v>56</v>
      </c>
      <c r="B19" s="15" t="s">
        <v>21</v>
      </c>
      <c r="C19" s="33"/>
      <c r="D19" s="34">
        <v>257704</v>
      </c>
      <c r="E19" s="34">
        <f>C19+D19</f>
        <v>257704</v>
      </c>
      <c r="F19" s="34">
        <f>E19*0.19</f>
        <v>48963.76</v>
      </c>
      <c r="G19" s="1"/>
    </row>
    <row r="20" spans="1:7" ht="13.5" thickBot="1">
      <c r="A20" s="28" t="s">
        <v>57</v>
      </c>
      <c r="B20" s="15" t="s">
        <v>22</v>
      </c>
      <c r="C20" s="33"/>
      <c r="D20" s="34">
        <v>10000</v>
      </c>
      <c r="E20" s="34">
        <f>C20+D20</f>
        <v>10000</v>
      </c>
      <c r="F20" s="34">
        <f>E20*0.19</f>
        <v>1900</v>
      </c>
      <c r="G20" s="1"/>
    </row>
    <row r="21" spans="1:7" ht="13.5" thickBot="1">
      <c r="A21" s="28" t="s">
        <v>58</v>
      </c>
      <c r="B21" s="16" t="s">
        <v>23</v>
      </c>
      <c r="C21" s="33"/>
      <c r="D21" s="34">
        <v>237918</v>
      </c>
      <c r="E21" s="34">
        <f>C21+D21</f>
        <v>237918</v>
      </c>
      <c r="F21" s="34">
        <f>E21*0.19</f>
        <v>45204.42</v>
      </c>
      <c r="G21" s="1"/>
    </row>
    <row r="22" spans="1:7" s="45" customFormat="1" ht="13.5" thickBot="1">
      <c r="A22" s="43"/>
      <c r="B22" s="17" t="s">
        <v>24</v>
      </c>
      <c r="C22" s="35"/>
      <c r="D22" s="46">
        <f>SUM(D17:D21)</f>
        <v>512334</v>
      </c>
      <c r="E22" s="46">
        <f>SUM(E17:E21)</f>
        <v>512334</v>
      </c>
      <c r="F22" s="46">
        <f>SUM(F17:F21)</f>
        <v>97343.45999999999</v>
      </c>
      <c r="G22" s="44"/>
    </row>
    <row r="23" spans="1:7" ht="12.75">
      <c r="A23" s="48">
        <v>4</v>
      </c>
      <c r="B23" s="18" t="s">
        <v>25</v>
      </c>
      <c r="C23" s="58"/>
      <c r="D23" s="59"/>
      <c r="E23" s="59"/>
      <c r="F23" s="60"/>
      <c r="G23" s="1"/>
    </row>
    <row r="24" spans="1:7" ht="12.75" customHeight="1" thickBot="1">
      <c r="A24" s="49"/>
      <c r="B24" s="6" t="s">
        <v>26</v>
      </c>
      <c r="C24" s="61"/>
      <c r="D24" s="62"/>
      <c r="E24" s="62"/>
      <c r="F24" s="63"/>
      <c r="G24" s="1"/>
    </row>
    <row r="25" spans="1:7" ht="13.5" thickBot="1">
      <c r="A25" s="28" t="s">
        <v>59</v>
      </c>
      <c r="B25" s="8" t="s">
        <v>27</v>
      </c>
      <c r="C25" s="33">
        <v>1328784.8</v>
      </c>
      <c r="D25" s="34">
        <v>1012996.88</v>
      </c>
      <c r="E25" s="34">
        <f>C25+D25</f>
        <v>2341781.68</v>
      </c>
      <c r="F25" s="34">
        <f>E25*0.19</f>
        <v>444938.51920000004</v>
      </c>
      <c r="G25" s="1"/>
    </row>
    <row r="26" spans="1:7" ht="13.5" thickBot="1">
      <c r="A26" s="28" t="s">
        <v>60</v>
      </c>
      <c r="B26" s="8" t="s">
        <v>28</v>
      </c>
      <c r="C26" s="33"/>
      <c r="D26" s="34">
        <v>226116.96</v>
      </c>
      <c r="E26" s="34">
        <f>C26+D26</f>
        <v>226116.96</v>
      </c>
      <c r="F26" s="34">
        <f>E26*0.19</f>
        <v>42962.2224</v>
      </c>
      <c r="G26" s="1"/>
    </row>
    <row r="27" spans="1:7" ht="13.5" thickBot="1">
      <c r="A27" s="28" t="s">
        <v>61</v>
      </c>
      <c r="B27" s="19" t="s">
        <v>29</v>
      </c>
      <c r="C27" s="33">
        <v>89200</v>
      </c>
      <c r="D27" s="34">
        <v>73300</v>
      </c>
      <c r="E27" s="34">
        <f>C27+D27</f>
        <v>162500</v>
      </c>
      <c r="F27" s="34">
        <f>E27*0.19</f>
        <v>30875</v>
      </c>
      <c r="G27" s="1"/>
    </row>
    <row r="28" spans="1:7" s="45" customFormat="1" ht="13.5" thickBot="1">
      <c r="A28" s="43"/>
      <c r="B28" s="17" t="s">
        <v>30</v>
      </c>
      <c r="C28" s="35">
        <f>SUM(C25:C27)</f>
        <v>1417984.8</v>
      </c>
      <c r="D28" s="46">
        <f>SUM(D25:D27)</f>
        <v>1312413.84</v>
      </c>
      <c r="E28" s="46">
        <f>SUM(E25:E27)</f>
        <v>2730398.64</v>
      </c>
      <c r="F28" s="46">
        <f>SUM(F25:F27)</f>
        <v>518775.74160000007</v>
      </c>
      <c r="G28" s="44"/>
    </row>
    <row r="29" spans="1:7" ht="12.75">
      <c r="A29" s="48">
        <v>5</v>
      </c>
      <c r="B29" s="13" t="s">
        <v>31</v>
      </c>
      <c r="C29" s="58"/>
      <c r="D29" s="59"/>
      <c r="E29" s="59"/>
      <c r="F29" s="60"/>
      <c r="G29" s="1"/>
    </row>
    <row r="30" spans="1:7" ht="13.5" thickBot="1">
      <c r="A30" s="49"/>
      <c r="B30" s="14" t="s">
        <v>32</v>
      </c>
      <c r="C30" s="61"/>
      <c r="D30" s="62"/>
      <c r="E30" s="62"/>
      <c r="F30" s="63"/>
      <c r="G30" s="1"/>
    </row>
    <row r="31" spans="1:7" ht="13.5" thickBot="1">
      <c r="A31" s="28" t="s">
        <v>62</v>
      </c>
      <c r="B31" s="12" t="s">
        <v>33</v>
      </c>
      <c r="C31" s="36"/>
      <c r="D31" s="34">
        <f>D32+D33</f>
        <v>60697.6</v>
      </c>
      <c r="E31" s="34">
        <f>C31+D31</f>
        <v>60697.6</v>
      </c>
      <c r="F31" s="34">
        <f>E31*0.19</f>
        <v>11532.544</v>
      </c>
      <c r="G31" s="1"/>
    </row>
    <row r="32" spans="1:7" ht="13.5" customHeight="1" thickBot="1">
      <c r="A32" s="28" t="s">
        <v>65</v>
      </c>
      <c r="B32" s="20" t="s">
        <v>34</v>
      </c>
      <c r="C32" s="37"/>
      <c r="D32" s="34">
        <v>29065.6</v>
      </c>
      <c r="E32" s="34">
        <f>C32+D32</f>
        <v>29065.6</v>
      </c>
      <c r="F32" s="34">
        <f>E32*0.19</f>
        <v>5522.464</v>
      </c>
      <c r="G32" s="1"/>
    </row>
    <row r="33" spans="1:7" ht="21.75" thickBot="1">
      <c r="A33" s="28" t="s">
        <v>66</v>
      </c>
      <c r="B33" s="20" t="s">
        <v>35</v>
      </c>
      <c r="C33" s="37"/>
      <c r="D33" s="34">
        <v>31632</v>
      </c>
      <c r="E33" s="34">
        <f>C33+D33</f>
        <v>31632</v>
      </c>
      <c r="F33" s="34">
        <f>E33*0.19</f>
        <v>6010.08</v>
      </c>
      <c r="G33" s="1"/>
    </row>
    <row r="34" spans="1:7" ht="23.25" customHeight="1" thickBot="1">
      <c r="A34" s="28" t="s">
        <v>63</v>
      </c>
      <c r="B34" s="12" t="s">
        <v>36</v>
      </c>
      <c r="C34" s="36">
        <v>10630.28</v>
      </c>
      <c r="D34" s="34">
        <v>9703.72</v>
      </c>
      <c r="E34" s="34">
        <f>C34+D34</f>
        <v>20334</v>
      </c>
      <c r="F34" s="34">
        <f>E34*0.19</f>
        <v>3863.46</v>
      </c>
      <c r="G34" s="1"/>
    </row>
    <row r="35" spans="1:7" ht="12" customHeight="1" thickBot="1">
      <c r="A35" s="28" t="s">
        <v>64</v>
      </c>
      <c r="B35" s="12" t="s">
        <v>37</v>
      </c>
      <c r="C35" s="36">
        <v>141798.48</v>
      </c>
      <c r="D35" s="34">
        <v>131241.38</v>
      </c>
      <c r="E35" s="34">
        <f>C35+D35</f>
        <v>273039.86</v>
      </c>
      <c r="F35" s="34">
        <f>E35*0.19</f>
        <v>51877.5734</v>
      </c>
      <c r="G35" s="1"/>
    </row>
    <row r="36" spans="1:7" s="45" customFormat="1" ht="13.5" thickBot="1">
      <c r="A36" s="43"/>
      <c r="B36" s="9" t="s">
        <v>38</v>
      </c>
      <c r="C36" s="35">
        <f>C31+C34+C35</f>
        <v>152428.76</v>
      </c>
      <c r="D36" s="35">
        <f>D31+D34+D35</f>
        <v>201642.7</v>
      </c>
      <c r="E36" s="35">
        <f>E31+E34+E35</f>
        <v>354071.45999999996</v>
      </c>
      <c r="F36" s="35">
        <f>F31+F34+F35</f>
        <v>67273.57740000001</v>
      </c>
      <c r="G36" s="44"/>
    </row>
    <row r="37" spans="1:7" ht="12.75">
      <c r="A37" s="48">
        <v>6</v>
      </c>
      <c r="B37" s="18" t="s">
        <v>39</v>
      </c>
      <c r="C37" s="58"/>
      <c r="D37" s="59"/>
      <c r="E37" s="59"/>
      <c r="F37" s="60"/>
      <c r="G37" s="1"/>
    </row>
    <row r="38" spans="1:7" ht="21" customHeight="1" thickBot="1">
      <c r="A38" s="49"/>
      <c r="B38" s="6" t="s">
        <v>40</v>
      </c>
      <c r="C38" s="61"/>
      <c r="D38" s="62"/>
      <c r="E38" s="62"/>
      <c r="F38" s="63"/>
      <c r="G38" s="1"/>
    </row>
    <row r="39" spans="1:7" ht="12" customHeight="1" thickBot="1">
      <c r="A39" s="7" t="s">
        <v>67</v>
      </c>
      <c r="B39" s="8" t="s">
        <v>41</v>
      </c>
      <c r="C39" s="33"/>
      <c r="D39" s="34">
        <v>46788</v>
      </c>
      <c r="E39" s="34">
        <v>46788</v>
      </c>
      <c r="F39" s="34">
        <f>E39*0.19</f>
        <v>8889.72</v>
      </c>
      <c r="G39" s="1"/>
    </row>
    <row r="40" spans="1:7" ht="13.5" thickBot="1">
      <c r="A40" s="7" t="s">
        <v>68</v>
      </c>
      <c r="B40" s="8" t="s">
        <v>42</v>
      </c>
      <c r="C40" s="33"/>
      <c r="D40" s="34">
        <v>30000</v>
      </c>
      <c r="E40" s="34">
        <v>30000</v>
      </c>
      <c r="F40" s="34">
        <f>E40*0.19</f>
        <v>5700</v>
      </c>
      <c r="G40" s="1"/>
    </row>
    <row r="41" spans="1:7" s="45" customFormat="1" ht="13.5" thickBot="1">
      <c r="A41" s="43"/>
      <c r="B41" s="9" t="s">
        <v>43</v>
      </c>
      <c r="C41" s="35"/>
      <c r="D41" s="46">
        <f>SUM(D39:D40)</f>
        <v>76788</v>
      </c>
      <c r="E41" s="46">
        <f>SUM(E39:E40)</f>
        <v>76788</v>
      </c>
      <c r="F41" s="46">
        <f>SUM(F39:F40)</f>
        <v>14589.72</v>
      </c>
      <c r="G41" s="44"/>
    </row>
    <row r="42" spans="1:7" ht="13.5" thickBot="1">
      <c r="A42" s="29" t="s">
        <v>44</v>
      </c>
      <c r="B42" s="21" t="s">
        <v>45</v>
      </c>
      <c r="C42" s="38">
        <f>C28+C36</f>
        <v>1570413.56</v>
      </c>
      <c r="D42" s="42">
        <v>2182488.53</v>
      </c>
      <c r="E42" s="42">
        <f>3676114.09+E41</f>
        <v>3752902.09</v>
      </c>
      <c r="F42" s="42">
        <f>F10+F14+F22+F28+F36+F41</f>
        <v>713051.399</v>
      </c>
      <c r="G42" s="1"/>
    </row>
    <row r="43" spans="1:7" ht="15" customHeight="1" thickBot="1">
      <c r="A43" s="30" t="s">
        <v>46</v>
      </c>
      <c r="B43" s="6" t="s">
        <v>47</v>
      </c>
      <c r="C43" s="39"/>
      <c r="D43" s="40"/>
      <c r="E43" s="40"/>
      <c r="F43" s="40"/>
      <c r="G43" s="1"/>
    </row>
    <row r="44" spans="1:7" ht="15" customHeight="1" thickBot="1">
      <c r="A44" s="30" t="s">
        <v>48</v>
      </c>
      <c r="B44" s="6" t="s">
        <v>49</v>
      </c>
      <c r="C44" s="39">
        <f>C42+C43</f>
        <v>1570413.56</v>
      </c>
      <c r="D44" s="39">
        <f>D42+D43</f>
        <v>2182488.53</v>
      </c>
      <c r="E44" s="39">
        <f>E42+E43</f>
        <v>3752902.09</v>
      </c>
      <c r="F44" s="42">
        <f>F42+F43</f>
        <v>713051.399</v>
      </c>
      <c r="G44" s="47"/>
    </row>
  </sheetData>
  <mergeCells count="14">
    <mergeCell ref="A5:A6"/>
    <mergeCell ref="C5:F6"/>
    <mergeCell ref="A1:F1"/>
    <mergeCell ref="A11:A12"/>
    <mergeCell ref="C11:F12"/>
    <mergeCell ref="A15:A16"/>
    <mergeCell ref="C15:C16"/>
    <mergeCell ref="D15:F16"/>
    <mergeCell ref="A37:A38"/>
    <mergeCell ref="C37:F38"/>
    <mergeCell ref="A23:A24"/>
    <mergeCell ref="C23:F24"/>
    <mergeCell ref="A29:A30"/>
    <mergeCell ref="C29:F30"/>
  </mergeCells>
  <printOptions/>
  <pageMargins left="0.75" right="0.75" top="1" bottom="1" header="0.5" footer="0.5"/>
  <pageSetup horizontalDpi="600" verticalDpi="600" orientation="portrait" paperSize="9" r:id="rId1"/>
  <ignoredErrors>
    <ignoredError sqref="A32:A33" twoDigitTextYear="1"/>
    <ignoredError sqref="E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gyarmati_iuliana</dc:creator>
  <cp:keywords/>
  <dc:description/>
  <cp:lastModifiedBy>gyarmati_iuliana</cp:lastModifiedBy>
  <cp:lastPrinted>2009-07-20T08:14:40Z</cp:lastPrinted>
  <dcterms:created xsi:type="dcterms:W3CDTF">2009-07-17T11:26:33Z</dcterms:created>
  <dcterms:modified xsi:type="dcterms:W3CDTF">2009-07-21T10:47:13Z</dcterms:modified>
  <cp:category/>
  <cp:version/>
  <cp:contentType/>
  <cp:contentStatus/>
</cp:coreProperties>
</file>