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investitii" sheetId="1" r:id="rId1"/>
  </sheets>
  <definedNames>
    <definedName name="_xlnm.Print_Titles" localSheetId="0">'investitii'!$2:$4</definedName>
    <definedName name="_xlnm.Print_Area" localSheetId="0">'investitii'!$A$1:$H$96</definedName>
  </definedNames>
  <calcPr fullCalcOnLoad="1"/>
</workbook>
</file>

<file path=xl/sharedStrings.xml><?xml version="1.0" encoding="utf-8"?>
<sst xmlns="http://schemas.openxmlformats.org/spreadsheetml/2006/main" count="189" uniqueCount="129">
  <si>
    <t xml:space="preserve"> -lei-</t>
  </si>
  <si>
    <t>Nr. crt.</t>
  </si>
  <si>
    <t>Cap.bg</t>
  </si>
  <si>
    <t>Denumirea obiectivului de investiţie</t>
  </si>
  <si>
    <t>Program 2013</t>
  </si>
  <si>
    <t>din care:</t>
  </si>
  <si>
    <t>Buget local</t>
  </si>
  <si>
    <t>TOTAL CHELTUIELI DE INVESTIŢII 2012</t>
  </si>
  <si>
    <t>CONSILIUL JUDEŢEAN MUREŞ total, din care</t>
  </si>
  <si>
    <t>Total cap.51</t>
  </si>
  <si>
    <t>Hărţi de risc</t>
  </si>
  <si>
    <t>GIS - Amenajarea teritoriului şi urbanism</t>
  </si>
  <si>
    <t xml:space="preserve">PT Reparaţii sediu administrativ </t>
  </si>
  <si>
    <t>Montare a două bariere la parcarea din faţa complexului "Parc"</t>
  </si>
  <si>
    <t>Autospecială intervenţie misiuni pirotehnice (ISU)</t>
  </si>
  <si>
    <t>SF instalaţie climatizare sediu administrativ</t>
  </si>
  <si>
    <t>Instalaţie climatizare sediu administrativ       
  ( proiectare şi execuţie)</t>
  </si>
  <si>
    <t>Retea calculatoare (swich, cablare, soft retea, etc)</t>
  </si>
  <si>
    <t xml:space="preserve">Software </t>
  </si>
  <si>
    <t>Iluminat Palatul Culturii si Administrativ</t>
  </si>
  <si>
    <t>Total cap.74</t>
  </si>
  <si>
    <t>PT+exec Lucrări sporire putere instalată la depozitul zonal Sânpaul</t>
  </si>
  <si>
    <t>Total cap.84, din care:</t>
  </si>
  <si>
    <t>- pentru transport rutier</t>
  </si>
  <si>
    <t>Documentaţii tehnico-economice drumuri</t>
  </si>
  <si>
    <t>Reabilitare pod pe DJ 106 peste Valea Şaeş, km 93+756 (PT+execuţie)</t>
  </si>
  <si>
    <t>Reabilitare pod pe DJ 106 peste Valea Şaeş, km 87+164 (PT+execuţie)</t>
  </si>
  <si>
    <t>- pentru transport aerian</t>
  </si>
  <si>
    <t>Extindere şi copertină faţadă sudică aerogară, inclusiv taxe, avize şi cote legale</t>
  </si>
  <si>
    <t>Amenajare peisagistică acces Aeroport SF</t>
  </si>
  <si>
    <t>1</t>
  </si>
  <si>
    <t>2</t>
  </si>
  <si>
    <t>3</t>
  </si>
  <si>
    <t>4</t>
  </si>
  <si>
    <t>5</t>
  </si>
  <si>
    <t>6</t>
  </si>
  <si>
    <t>7</t>
  </si>
  <si>
    <t>65.C</t>
  </si>
  <si>
    <t>CENTRUL ŞCOLAR PENTRU EDUCAŢIE INCLUZIVĂ NR.2</t>
  </si>
  <si>
    <t xml:space="preserve">Teste Kit ADOS </t>
  </si>
  <si>
    <t xml:space="preserve">Teste Kit ADI-R </t>
  </si>
  <si>
    <t xml:space="preserve">Program antivirus </t>
  </si>
  <si>
    <t>UNITĂŢI SANITARE, din care</t>
  </si>
  <si>
    <t>SPITALUL CLINIC JUDEŢEAN MUREŞ total, din care:</t>
  </si>
  <si>
    <t>66.C</t>
  </si>
  <si>
    <t>Reparatie capitală bucătărie centrală şi extindere clădire pe 2 niveluri pentru activităţi medicale</t>
  </si>
  <si>
    <t>SPITALUL MUNICIPAL TÂRNĂVENI total,     din care:</t>
  </si>
  <si>
    <t>66.A</t>
  </si>
  <si>
    <t>Extindere retea de canalizare Pavilion Central</t>
  </si>
  <si>
    <t>UNITĂŢI DE CULTURĂ total, din care:</t>
  </si>
  <si>
    <t>BIBLIOTECA JUDEŢEANĂ total, din care:</t>
  </si>
  <si>
    <t>67.C</t>
  </si>
  <si>
    <t>Placă comemorativă 100 ani</t>
  </si>
  <si>
    <t>Reînnoire licenţe antivirus</t>
  </si>
  <si>
    <t>Sistem monitorizare video la Biblioteca Teleki</t>
  </si>
  <si>
    <t>67.A</t>
  </si>
  <si>
    <t>Încălzire centrală filiala Dâmbu Pietros</t>
  </si>
  <si>
    <t>Lucrări de restaurare clădire Biblioteca Teleki - secţia de artă şi galeria Ion Vlasiu</t>
  </si>
  <si>
    <t>MUZEUL JUDEŢEAN MUREŞ total, din care:</t>
  </si>
  <si>
    <t>Extindere şi mansardare clădire Horea 24</t>
  </si>
  <si>
    <t>PT Reastaurare Muzeul de Vânătoare Castel Gurgiu</t>
  </si>
  <si>
    <t>TEATRUL PENTRU COPII ŞI TINERET ARIEL TÂRGU MUREŞ total, din care:</t>
  </si>
  <si>
    <t>1.1</t>
  </si>
  <si>
    <t xml:space="preserve">Prima dotare atelier creaţie </t>
  </si>
  <si>
    <t>1.2</t>
  </si>
  <si>
    <t>Prima dotare echipamente şi instalaţii de sunet, lumină şi multimedia</t>
  </si>
  <si>
    <t>1.3</t>
  </si>
  <si>
    <t>Prima dotare săli de spectacole</t>
  </si>
  <si>
    <t>1.4</t>
  </si>
  <si>
    <t>Prima dotare scenă</t>
  </si>
  <si>
    <t>1.5</t>
  </si>
  <si>
    <t>Prima dotare aparatură, obiecte şi mobilier funcţional pentru personalul artistic, tehnic, auxiliar şi administrativ</t>
  </si>
  <si>
    <t>CENTRUL JUDEŢEAN PENTRU CULTURĂ TRADIŢIONALĂ ŞI EDUCAŢIE ARTISTICĂ-MUREŞ</t>
  </si>
  <si>
    <t>DIRECŢIA GENERALĂ DE ASISTENŢĂ SOCIALĂ ŞI PROTECŢIA COPILULUI MUREŞ total, din care:</t>
  </si>
  <si>
    <t>68.A</t>
  </si>
  <si>
    <t>Reamenajare şi recompartimentare CRCDN Ceuaş- str. Laposa</t>
  </si>
  <si>
    <t>68.C</t>
  </si>
  <si>
    <t>SF+PT+DE CIA Lunca Mureşului</t>
  </si>
  <si>
    <t>TOTAL SF + PROIECTE</t>
  </si>
  <si>
    <t>84</t>
  </si>
  <si>
    <t>84.C</t>
  </si>
  <si>
    <t>84.B</t>
  </si>
  <si>
    <t>Asistenţă tehnică  "Extindere şi copertină faţadă sudică aerogară" - dirigintenţie</t>
  </si>
  <si>
    <t>Asistenţă tehnică din partea proiectantului  "Extindere şi copertină faţadă sudică aerogară" - dirigintenţie</t>
  </si>
  <si>
    <t>51.C</t>
  </si>
  <si>
    <t>51.B</t>
  </si>
  <si>
    <t>74.B</t>
  </si>
  <si>
    <t>Dotări  clădire Teatrul pentru copii şi tineret ARIEL, din care:</t>
  </si>
  <si>
    <t>RA AEROPORT TRANSILVANIA</t>
  </si>
  <si>
    <t xml:space="preserve">Server pentru DGASPC </t>
  </si>
  <si>
    <t>67</t>
  </si>
  <si>
    <t>3=4+5+6</t>
  </si>
  <si>
    <t>Aparat radiodiagnostic convenţional cu fluroscopie digital - Clinica de Pediatrie</t>
  </si>
  <si>
    <t>Fundus cameră - Clinica Oftalmologie</t>
  </si>
  <si>
    <t>Negatoscop mamografie (2 buc) - Ambulatoriu Integrat</t>
  </si>
  <si>
    <t>Reparaţie capitală sistem de încălzire centrală şi preparare apă caldă menajeră Clinica Oncologie</t>
  </si>
  <si>
    <t>Aparat rezonanţă magnetică - Laborator Patologie</t>
  </si>
  <si>
    <t>Reparaţie capitală clădire Psiihiatrie I şi II</t>
  </si>
  <si>
    <t>Proiect reparaţie capitală Secţia Chirurgie şi Secţia Interne</t>
  </si>
  <si>
    <t>Schimbare locaţie secţie de pediatrie prin extindere şi schimbare destinaţie cldire Infecţioase</t>
  </si>
  <si>
    <t>Sume propuse a fi finanţate din bugetul de stat/venituri proprii ale Ministerul Sănătăţii</t>
  </si>
  <si>
    <t>PUZ Modernizare căi de comunicaţie ce deservesc aeroportul</t>
  </si>
  <si>
    <t>Subscripţie Autocad Map  3D 2012</t>
  </si>
  <si>
    <t>Avizare PUZ Modernizare căi de comunicatie ce deservesc aeroportul</t>
  </si>
  <si>
    <t>Licenţă informatică de uz medical</t>
  </si>
  <si>
    <t>Încălzire centrală Muzeul de etnografie</t>
  </si>
  <si>
    <t>Licenţă soft editare grafică</t>
  </si>
  <si>
    <t>Amenajare si dotare teren joacă la CTF Sîncraiu de Mureş</t>
  </si>
  <si>
    <t>TOTAL LUCRĂRI îN CONTINUARE</t>
  </si>
  <si>
    <t>TOTAL DOTĂRI INDEPENDENTE</t>
  </si>
  <si>
    <t xml:space="preserve">PT + DE pentru Amenajare bucătărie şi sală de mese la CRRN REGHIN
</t>
  </si>
  <si>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Buget de stat + Venituri proprii MS+ Taxă securitate</t>
    </r>
  </si>
  <si>
    <t>Echipamente de calcul, foto/video</t>
  </si>
  <si>
    <t>Reparaţie capitală Secţia Interne şi chirurgie</t>
  </si>
  <si>
    <t>Venituri proprii + Fond de dezvoltare+ ambasada SUA</t>
  </si>
  <si>
    <t>American Corner</t>
  </si>
  <si>
    <t>Laptop</t>
  </si>
  <si>
    <t>Echipamente aluminizate de stingere incendii</t>
  </si>
  <si>
    <t>Motopompă</t>
  </si>
  <si>
    <t>Analizator de calitate a energiei (pt. uzina elelctrică şi echipamente) de 400 Hz mentenanţă 1 buc</t>
  </si>
  <si>
    <t>Echipament împrăştiere substanţe solide pe pistă, tractabil, cu rezervor tampon de min.1500 kg 1 buc</t>
  </si>
  <si>
    <t>Echipament pentru executare marcaje rutiere 1 buc</t>
  </si>
  <si>
    <t>Echipament pentru verificare şi programare componente balizaj (scroll) 1 buc</t>
  </si>
  <si>
    <t>Lucrări de balizaj şi sistem de iluminare platformă cu conformare la noile cerinţe de balizare (cf. proiect Icco)</t>
  </si>
  <si>
    <t>Lamă şi dispozitiv de fixare tractor 1 buc</t>
  </si>
  <si>
    <t>Proiect sistem integrat de control 100% a bagajelor</t>
  </si>
  <si>
    <t>SF+PT hangar aeronave capacitate maximă A320</t>
  </si>
  <si>
    <t>Investiţii surse proprii</t>
  </si>
  <si>
    <t>Investiţii taxă de securitate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</si>
</sst>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8">
    <font>
      <sz val="10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/>
    </xf>
    <xf numFmtId="49" fontId="6" fillId="34" borderId="10" xfId="47" applyNumberFormat="1" applyFont="1" applyFill="1" applyBorder="1" applyAlignment="1">
      <alignment horizontal="right" vertical="center" wrapText="1"/>
      <protection/>
    </xf>
    <xf numFmtId="49" fontId="6" fillId="34" borderId="10" xfId="47" applyNumberFormat="1" applyFont="1" applyFill="1" applyBorder="1" applyAlignment="1">
      <alignment vertical="center" wrapText="1"/>
      <protection/>
    </xf>
    <xf numFmtId="3" fontId="6" fillId="3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/>
    </xf>
    <xf numFmtId="3" fontId="7" fillId="35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1" fillId="35" borderId="10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49" fontId="8" fillId="35" borderId="10" xfId="47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49" fontId="8" fillId="0" borderId="10" xfId="47" applyNumberFormat="1" applyFont="1" applyFill="1" applyBorder="1" applyAlignment="1">
      <alignment horizontal="right" vertical="center" wrapText="1"/>
      <protection/>
    </xf>
    <xf numFmtId="3" fontId="1" fillId="0" borderId="10" xfId="0" applyNumberFormat="1" applyFont="1" applyBorder="1" applyAlignment="1">
      <alignment horizontal="right" vertical="top" wrapText="1"/>
    </xf>
    <xf numFmtId="49" fontId="8" fillId="33" borderId="10" xfId="47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/>
    </xf>
    <xf numFmtId="0" fontId="45" fillId="36" borderId="10" xfId="0" applyFont="1" applyFill="1" applyBorder="1" applyAlignment="1">
      <alignment horizontal="left" vertical="center" wrapText="1"/>
    </xf>
    <xf numFmtId="3" fontId="45" fillId="36" borderId="10" xfId="0" applyNumberFormat="1" applyFont="1" applyFill="1" applyBorder="1" applyAlignment="1">
      <alignment horizontal="right"/>
    </xf>
    <xf numFmtId="0" fontId="45" fillId="36" borderId="10" xfId="0" applyFont="1" applyFill="1" applyBorder="1" applyAlignment="1">
      <alignment wrapText="1"/>
    </xf>
    <xf numFmtId="2" fontId="45" fillId="36" borderId="10" xfId="0" applyNumberFormat="1" applyFont="1" applyFill="1" applyBorder="1" applyAlignment="1">
      <alignment horizontal="left" vertical="center" wrapText="1"/>
    </xf>
    <xf numFmtId="3" fontId="45" fillId="36" borderId="10" xfId="0" applyNumberFormat="1" applyFont="1" applyFill="1" applyBorder="1" applyAlignment="1">
      <alignment wrapText="1"/>
    </xf>
    <xf numFmtId="3" fontId="45" fillId="36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 horizontal="right" vertical="center" wrapText="1"/>
    </xf>
    <xf numFmtId="164" fontId="8" fillId="36" borderId="10" xfId="0" applyNumberFormat="1" applyFont="1" applyFill="1" applyBorder="1" applyAlignment="1">
      <alignment horizontal="left" vertical="center" wrapText="1"/>
    </xf>
    <xf numFmtId="3" fontId="1" fillId="36" borderId="10" xfId="0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 wrapText="1"/>
    </xf>
    <xf numFmtId="49" fontId="8" fillId="36" borderId="10" xfId="47" applyNumberFormat="1" applyFont="1" applyFill="1" applyBorder="1" applyAlignment="1">
      <alignment horizontal="right" vertical="center" wrapText="1"/>
      <protection/>
    </xf>
    <xf numFmtId="0" fontId="8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vertical="center" wrapText="1"/>
    </xf>
    <xf numFmtId="3" fontId="7" fillId="38" borderId="10" xfId="0" applyNumberFormat="1" applyFont="1" applyFill="1" applyBorder="1" applyAlignment="1">
      <alignment horizontal="right"/>
    </xf>
    <xf numFmtId="49" fontId="46" fillId="33" borderId="10" xfId="47" applyNumberFormat="1" applyFont="1" applyFill="1" applyBorder="1" applyAlignment="1">
      <alignment horizontal="right" vertical="center" wrapText="1"/>
      <protection/>
    </xf>
    <xf numFmtId="3" fontId="47" fillId="36" borderId="10" xfId="0" applyNumberFormat="1" applyFont="1" applyFill="1" applyBorder="1" applyAlignment="1">
      <alignment/>
    </xf>
    <xf numFmtId="49" fontId="6" fillId="37" borderId="10" xfId="47" applyNumberFormat="1" applyFont="1" applyFill="1" applyBorder="1" applyAlignment="1">
      <alignment horizontal="right" vertical="center" wrapText="1"/>
      <protection/>
    </xf>
    <xf numFmtId="0" fontId="2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5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 134" xfId="46"/>
    <cellStyle name="Normal_Foaie1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79">
      <selection activeCell="K95" sqref="K95"/>
    </sheetView>
  </sheetViews>
  <sheetFormatPr defaultColWidth="9.140625" defaultRowHeight="12.75"/>
  <cols>
    <col min="1" max="2" width="4.8515625" style="1" customWidth="1"/>
    <col min="3" max="3" width="35.140625" style="80" customWidth="1"/>
    <col min="4" max="4" width="11.140625" style="1" customWidth="1"/>
    <col min="5" max="5" width="9.140625" style="1" customWidth="1"/>
    <col min="6" max="6" width="10.28125" style="1" customWidth="1"/>
    <col min="7" max="7" width="10.140625" style="1" customWidth="1"/>
    <col min="8" max="8" width="11.140625" style="1" customWidth="1"/>
    <col min="9" max="9" width="9.140625" style="1" customWidth="1"/>
    <col min="10" max="10" width="9.28125" style="1" bestFit="1" customWidth="1"/>
    <col min="11" max="16384" width="9.140625" style="1" customWidth="1"/>
  </cols>
  <sheetData>
    <row r="1" spans="4:8" ht="12.75">
      <c r="D1" s="2"/>
      <c r="E1" s="2"/>
      <c r="G1" s="3" t="s">
        <v>0</v>
      </c>
      <c r="H1" s="2"/>
    </row>
    <row r="2" spans="1:8" ht="12.75" customHeight="1">
      <c r="A2" s="85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5"/>
      <c r="G2" s="85"/>
      <c r="H2" s="85" t="s">
        <v>100</v>
      </c>
    </row>
    <row r="3" spans="1:8" ht="90.75" customHeight="1">
      <c r="A3" s="85"/>
      <c r="B3" s="85"/>
      <c r="C3" s="85"/>
      <c r="D3" s="85"/>
      <c r="E3" s="4" t="s">
        <v>6</v>
      </c>
      <c r="F3" s="5" t="s">
        <v>114</v>
      </c>
      <c r="G3" s="4" t="s">
        <v>111</v>
      </c>
      <c r="H3" s="85"/>
    </row>
    <row r="4" spans="1:8" ht="13.5" thickBot="1">
      <c r="A4" s="78">
        <v>0</v>
      </c>
      <c r="B4" s="78">
        <v>1</v>
      </c>
      <c r="C4" s="79">
        <v>2</v>
      </c>
      <c r="D4" s="79" t="s">
        <v>91</v>
      </c>
      <c r="E4" s="78">
        <v>4</v>
      </c>
      <c r="F4" s="78">
        <v>5</v>
      </c>
      <c r="G4" s="78">
        <v>6</v>
      </c>
      <c r="H4" s="79">
        <v>7</v>
      </c>
    </row>
    <row r="5" spans="1:10" ht="13.5" thickTop="1">
      <c r="A5" s="75"/>
      <c r="B5" s="75"/>
      <c r="C5" s="76" t="s">
        <v>7</v>
      </c>
      <c r="D5" s="77">
        <f>D6+D34+D38+D53+D75+D84</f>
        <v>15429000</v>
      </c>
      <c r="E5" s="77">
        <f>E6+E34+E38+E53+E75+E84</f>
        <v>13902000</v>
      </c>
      <c r="F5" s="77">
        <f>F6+F34+F38+F53+F75+F84</f>
        <v>275000</v>
      </c>
      <c r="G5" s="77">
        <f>G6+G34+G38+G53+G75+G84</f>
        <v>1252000</v>
      </c>
      <c r="H5" s="77">
        <f>H6+H34+H38+H53+H75+H84</f>
        <v>12297600</v>
      </c>
      <c r="J5" s="2"/>
    </row>
    <row r="6" spans="1:10" ht="25.5">
      <c r="A6" s="7"/>
      <c r="B6" s="7"/>
      <c r="C6" s="8" t="s">
        <v>8</v>
      </c>
      <c r="D6" s="9">
        <f>D7+D22+D24</f>
        <v>7909000</v>
      </c>
      <c r="E6" s="9">
        <f>E7+E22+E24</f>
        <v>7909000</v>
      </c>
      <c r="F6" s="9">
        <f>F7+F22+F24</f>
        <v>0</v>
      </c>
      <c r="G6" s="9">
        <f>G7+G22+G24</f>
        <v>0</v>
      </c>
      <c r="H6" s="9">
        <f>H7+H22+H24</f>
        <v>0</v>
      </c>
      <c r="J6" s="2"/>
    </row>
    <row r="7" spans="1:10" s="13" customFormat="1" ht="12.75">
      <c r="A7" s="10"/>
      <c r="B7" s="10"/>
      <c r="C7" s="11" t="s">
        <v>9</v>
      </c>
      <c r="D7" s="12">
        <f>SUM(D8:D21)</f>
        <v>2199000</v>
      </c>
      <c r="E7" s="12">
        <f>SUM(E8:E21)</f>
        <v>2199000</v>
      </c>
      <c r="F7" s="12">
        <f>SUM(F8:F21)</f>
        <v>0</v>
      </c>
      <c r="G7" s="12">
        <f>SUM(G8:G21)</f>
        <v>0</v>
      </c>
      <c r="H7" s="12">
        <f>SUM(H8:H21)</f>
        <v>0</v>
      </c>
      <c r="J7" s="2"/>
    </row>
    <row r="8" spans="1:10" ht="12.75">
      <c r="A8" s="53">
        <v>1</v>
      </c>
      <c r="B8" s="53" t="s">
        <v>84</v>
      </c>
      <c r="C8" s="47" t="s">
        <v>10</v>
      </c>
      <c r="D8" s="52">
        <f>G8+F8+E8</f>
        <v>284000</v>
      </c>
      <c r="E8" s="48">
        <v>284000</v>
      </c>
      <c r="F8" s="48"/>
      <c r="G8" s="48"/>
      <c r="H8" s="52"/>
      <c r="J8" s="2"/>
    </row>
    <row r="9" spans="1:10" ht="25.5">
      <c r="A9" s="53">
        <v>2</v>
      </c>
      <c r="B9" s="53" t="s">
        <v>84</v>
      </c>
      <c r="C9" s="49" t="s">
        <v>101</v>
      </c>
      <c r="D9" s="52">
        <f aca="true" t="shared" si="0" ref="D9:D21">G9+F9+E9</f>
        <v>84000</v>
      </c>
      <c r="E9" s="48">
        <v>84000</v>
      </c>
      <c r="F9" s="48"/>
      <c r="G9" s="48"/>
      <c r="H9" s="52"/>
      <c r="J9" s="2"/>
    </row>
    <row r="10" spans="1:10" ht="12.75">
      <c r="A10" s="53">
        <v>3</v>
      </c>
      <c r="B10" s="53" t="s">
        <v>84</v>
      </c>
      <c r="C10" s="49" t="s">
        <v>102</v>
      </c>
      <c r="D10" s="52">
        <f t="shared" si="0"/>
        <v>5000</v>
      </c>
      <c r="E10" s="48">
        <v>5000</v>
      </c>
      <c r="F10" s="48"/>
      <c r="G10" s="48"/>
      <c r="H10" s="52"/>
      <c r="J10" s="2"/>
    </row>
    <row r="11" spans="1:10" ht="25.5">
      <c r="A11" s="53">
        <v>4</v>
      </c>
      <c r="B11" s="53" t="s">
        <v>84</v>
      </c>
      <c r="C11" s="49" t="s">
        <v>103</v>
      </c>
      <c r="D11" s="52">
        <f t="shared" si="0"/>
        <v>10000</v>
      </c>
      <c r="E11" s="48">
        <v>10000</v>
      </c>
      <c r="F11" s="48"/>
      <c r="G11" s="48"/>
      <c r="H11" s="52"/>
      <c r="J11" s="2"/>
    </row>
    <row r="12" spans="1:10" ht="12.75">
      <c r="A12" s="53">
        <v>5</v>
      </c>
      <c r="B12" s="53" t="s">
        <v>84</v>
      </c>
      <c r="C12" s="49" t="s">
        <v>11</v>
      </c>
      <c r="D12" s="52">
        <f t="shared" si="0"/>
        <v>150000</v>
      </c>
      <c r="E12" s="48">
        <v>150000</v>
      </c>
      <c r="F12" s="48"/>
      <c r="G12" s="48"/>
      <c r="H12" s="52"/>
      <c r="J12" s="2"/>
    </row>
    <row r="13" spans="1:10" ht="12.75">
      <c r="A13" s="53">
        <v>6</v>
      </c>
      <c r="B13" s="53" t="s">
        <v>84</v>
      </c>
      <c r="C13" s="50" t="s">
        <v>12</v>
      </c>
      <c r="D13" s="52">
        <f t="shared" si="0"/>
        <v>155000</v>
      </c>
      <c r="E13" s="48">
        <v>155000</v>
      </c>
      <c r="F13" s="48"/>
      <c r="G13" s="48"/>
      <c r="H13" s="52"/>
      <c r="J13" s="2"/>
    </row>
    <row r="14" spans="1:10" ht="25.5">
      <c r="A14" s="53">
        <v>7</v>
      </c>
      <c r="B14" s="53" t="s">
        <v>85</v>
      </c>
      <c r="C14" s="50" t="s">
        <v>13</v>
      </c>
      <c r="D14" s="52">
        <f t="shared" si="0"/>
        <v>29000</v>
      </c>
      <c r="E14" s="48">
        <v>29000</v>
      </c>
      <c r="F14" s="48"/>
      <c r="G14" s="48"/>
      <c r="H14" s="52"/>
      <c r="J14" s="2"/>
    </row>
    <row r="15" spans="1:10" ht="12.75">
      <c r="A15" s="53">
        <v>8</v>
      </c>
      <c r="B15" s="53" t="s">
        <v>84</v>
      </c>
      <c r="C15" s="50" t="s">
        <v>14</v>
      </c>
      <c r="D15" s="52">
        <f t="shared" si="0"/>
        <v>138000</v>
      </c>
      <c r="E15" s="48">
        <v>138000</v>
      </c>
      <c r="F15" s="48"/>
      <c r="G15" s="48"/>
      <c r="H15" s="52"/>
      <c r="J15" s="2"/>
    </row>
    <row r="16" spans="1:10" ht="12.75">
      <c r="A16" s="53">
        <v>9</v>
      </c>
      <c r="B16" s="53" t="s">
        <v>84</v>
      </c>
      <c r="C16" s="51" t="s">
        <v>15</v>
      </c>
      <c r="D16" s="52">
        <f t="shared" si="0"/>
        <v>25000</v>
      </c>
      <c r="E16" s="48">
        <v>25000</v>
      </c>
      <c r="F16" s="48"/>
      <c r="G16" s="48"/>
      <c r="H16" s="52"/>
      <c r="J16" s="2"/>
    </row>
    <row r="17" spans="1:10" ht="33.75" customHeight="1">
      <c r="A17" s="53">
        <v>10</v>
      </c>
      <c r="B17" s="53" t="s">
        <v>85</v>
      </c>
      <c r="C17" s="51" t="s">
        <v>16</v>
      </c>
      <c r="D17" s="52">
        <f t="shared" si="0"/>
        <v>870000</v>
      </c>
      <c r="E17" s="48">
        <v>870000</v>
      </c>
      <c r="F17" s="48"/>
      <c r="G17" s="48"/>
      <c r="H17" s="52"/>
      <c r="J17" s="2"/>
    </row>
    <row r="18" spans="1:10" ht="12.75">
      <c r="A18" s="53">
        <v>11</v>
      </c>
      <c r="B18" s="53" t="s">
        <v>85</v>
      </c>
      <c r="C18" s="81" t="s">
        <v>17</v>
      </c>
      <c r="D18" s="52">
        <f t="shared" si="0"/>
        <v>16000</v>
      </c>
      <c r="E18" s="52">
        <v>16000</v>
      </c>
      <c r="F18" s="48"/>
      <c r="G18" s="48"/>
      <c r="H18" s="52"/>
      <c r="J18" s="2"/>
    </row>
    <row r="19" spans="1:10" ht="12.75">
      <c r="A19" s="53">
        <v>12</v>
      </c>
      <c r="B19" s="53" t="s">
        <v>84</v>
      </c>
      <c r="C19" s="49" t="s">
        <v>112</v>
      </c>
      <c r="D19" s="52">
        <f t="shared" si="0"/>
        <v>175000</v>
      </c>
      <c r="E19" s="52">
        <v>175000</v>
      </c>
      <c r="F19" s="48"/>
      <c r="G19" s="48"/>
      <c r="H19" s="52"/>
      <c r="J19" s="2"/>
    </row>
    <row r="20" spans="1:10" ht="12.75">
      <c r="A20" s="53">
        <v>13</v>
      </c>
      <c r="B20" s="53" t="s">
        <v>84</v>
      </c>
      <c r="C20" s="49" t="s">
        <v>18</v>
      </c>
      <c r="D20" s="52">
        <f t="shared" si="0"/>
        <v>95000</v>
      </c>
      <c r="E20" s="52">
        <v>95000</v>
      </c>
      <c r="F20" s="48"/>
      <c r="G20" s="48"/>
      <c r="H20" s="52"/>
      <c r="J20" s="2"/>
    </row>
    <row r="21" spans="1:10" ht="12.75">
      <c r="A21" s="53">
        <v>14</v>
      </c>
      <c r="B21" s="53" t="s">
        <v>85</v>
      </c>
      <c r="C21" s="49" t="s">
        <v>19</v>
      </c>
      <c r="D21" s="52">
        <f t="shared" si="0"/>
        <v>163000</v>
      </c>
      <c r="E21" s="52">
        <v>163000</v>
      </c>
      <c r="F21" s="48"/>
      <c r="G21" s="48"/>
      <c r="H21" s="52"/>
      <c r="J21" s="2"/>
    </row>
    <row r="22" spans="1:10" ht="12.75">
      <c r="A22" s="10"/>
      <c r="B22" s="10"/>
      <c r="C22" s="18" t="s">
        <v>20</v>
      </c>
      <c r="D22" s="12">
        <f>D23</f>
        <v>2100000</v>
      </c>
      <c r="E22" s="12">
        <f>E23</f>
        <v>2100000</v>
      </c>
      <c r="F22" s="12">
        <f>F23</f>
        <v>0</v>
      </c>
      <c r="G22" s="12">
        <f>G23</f>
        <v>0</v>
      </c>
      <c r="H22" s="12">
        <f>H23</f>
        <v>0</v>
      </c>
      <c r="J22" s="2"/>
    </row>
    <row r="23" spans="1:10" ht="25.5">
      <c r="A23" s="56">
        <v>1</v>
      </c>
      <c r="B23" s="56" t="s">
        <v>86</v>
      </c>
      <c r="C23" s="54" t="s">
        <v>21</v>
      </c>
      <c r="D23" s="51">
        <f>SUM(E23:G23)</f>
        <v>2100000</v>
      </c>
      <c r="E23" s="48">
        <v>2100000</v>
      </c>
      <c r="F23" s="55"/>
      <c r="G23" s="55"/>
      <c r="H23" s="51"/>
      <c r="J23" s="2"/>
    </row>
    <row r="24" spans="1:10" ht="12.75">
      <c r="A24" s="19"/>
      <c r="B24" s="19"/>
      <c r="C24" s="18" t="s">
        <v>22</v>
      </c>
      <c r="D24" s="21">
        <f>D25+D29</f>
        <v>3610000</v>
      </c>
      <c r="E24" s="21">
        <f>E25+E29</f>
        <v>3610000</v>
      </c>
      <c r="F24" s="21">
        <f>F25+F29</f>
        <v>0</v>
      </c>
      <c r="G24" s="21">
        <f>G25+G29</f>
        <v>0</v>
      </c>
      <c r="H24" s="21">
        <f>H25+H29</f>
        <v>0</v>
      </c>
      <c r="J24" s="2"/>
    </row>
    <row r="25" spans="1:10" ht="12.75">
      <c r="A25" s="19"/>
      <c r="B25" s="19"/>
      <c r="C25" s="22" t="s">
        <v>23</v>
      </c>
      <c r="D25" s="21">
        <f>SUM(D26:D28)</f>
        <v>1492000</v>
      </c>
      <c r="E25" s="21">
        <f>SUM(E26:E28)</f>
        <v>1492000</v>
      </c>
      <c r="F25" s="21">
        <f>SUM(F26:F28)</f>
        <v>0</v>
      </c>
      <c r="G25" s="21">
        <f>SUM(G26:G28)</f>
        <v>0</v>
      </c>
      <c r="H25" s="21">
        <f>SUM(H26:H28)</f>
        <v>0</v>
      </c>
      <c r="J25" s="2"/>
    </row>
    <row r="26" spans="1:10" ht="12.75">
      <c r="A26" s="53">
        <v>1</v>
      </c>
      <c r="B26" s="53" t="s">
        <v>80</v>
      </c>
      <c r="C26" s="50" t="s">
        <v>24</v>
      </c>
      <c r="D26" s="52">
        <f>SUM(E26:G26)</f>
        <v>51212</v>
      </c>
      <c r="E26" s="72">
        <v>51212</v>
      </c>
      <c r="F26" s="48"/>
      <c r="G26" s="48"/>
      <c r="H26" s="52"/>
      <c r="J26" s="2"/>
    </row>
    <row r="27" spans="1:10" s="23" customFormat="1" ht="25.5">
      <c r="A27" s="53">
        <v>2</v>
      </c>
      <c r="B27" s="53" t="s">
        <v>80</v>
      </c>
      <c r="C27" s="50" t="s">
        <v>25</v>
      </c>
      <c r="D27" s="52">
        <f>SUM(E27:G27)</f>
        <v>1368573</v>
      </c>
      <c r="E27" s="52">
        <v>1368573</v>
      </c>
      <c r="F27" s="48"/>
      <c r="G27" s="48"/>
      <c r="H27" s="52"/>
      <c r="J27" s="2"/>
    </row>
    <row r="28" spans="1:10" s="23" customFormat="1" ht="25.5">
      <c r="A28" s="53">
        <v>3</v>
      </c>
      <c r="B28" s="53" t="s">
        <v>80</v>
      </c>
      <c r="C28" s="50" t="s">
        <v>26</v>
      </c>
      <c r="D28" s="52">
        <f>SUM(E28:G28)</f>
        <v>72215</v>
      </c>
      <c r="E28" s="52">
        <v>72215</v>
      </c>
      <c r="F28" s="48"/>
      <c r="G28" s="48"/>
      <c r="H28" s="52"/>
      <c r="J28" s="2"/>
    </row>
    <row r="29" spans="1:10" ht="12.75">
      <c r="A29" s="57"/>
      <c r="B29" s="57"/>
      <c r="C29" s="58" t="s">
        <v>27</v>
      </c>
      <c r="D29" s="46">
        <f>SUM(D30:D33)</f>
        <v>2118000</v>
      </c>
      <c r="E29" s="46">
        <f>SUM(E30:E33)</f>
        <v>2118000</v>
      </c>
      <c r="F29" s="46">
        <f>SUM(F30:F33)</f>
        <v>0</v>
      </c>
      <c r="G29" s="46">
        <f>SUM(G30:G33)</f>
        <v>0</v>
      </c>
      <c r="H29" s="46">
        <f>SUM(H30:H33)</f>
        <v>0</v>
      </c>
      <c r="J29" s="2"/>
    </row>
    <row r="30" spans="1:10" ht="25.5">
      <c r="A30" s="53">
        <v>1</v>
      </c>
      <c r="B30" s="53" t="s">
        <v>81</v>
      </c>
      <c r="C30" s="50" t="s">
        <v>28</v>
      </c>
      <c r="D30" s="51">
        <f>SUM(E30:G30)</f>
        <v>2012000</v>
      </c>
      <c r="E30" s="51">
        <f>2021000-9000</f>
        <v>2012000</v>
      </c>
      <c r="F30" s="48"/>
      <c r="G30" s="48"/>
      <c r="H30" s="51"/>
      <c r="J30" s="2"/>
    </row>
    <row r="31" spans="1:10" ht="25.5">
      <c r="A31" s="53">
        <v>2</v>
      </c>
      <c r="B31" s="53" t="s">
        <v>80</v>
      </c>
      <c r="C31" s="50" t="s">
        <v>82</v>
      </c>
      <c r="D31" s="51">
        <f>SUM(E31:G31)</f>
        <v>36000</v>
      </c>
      <c r="E31" s="51">
        <v>36000</v>
      </c>
      <c r="F31" s="48"/>
      <c r="G31" s="48"/>
      <c r="H31" s="51"/>
      <c r="J31" s="2"/>
    </row>
    <row r="32" spans="1:10" ht="38.25">
      <c r="A32" s="53">
        <v>3</v>
      </c>
      <c r="B32" s="53" t="s">
        <v>80</v>
      </c>
      <c r="C32" s="50" t="s">
        <v>83</v>
      </c>
      <c r="D32" s="51">
        <f>SUM(E32:G32)</f>
        <v>9000</v>
      </c>
      <c r="E32" s="51">
        <v>9000</v>
      </c>
      <c r="F32" s="48"/>
      <c r="G32" s="48"/>
      <c r="H32" s="51"/>
      <c r="J32" s="2"/>
    </row>
    <row r="33" spans="1:10" ht="12.75">
      <c r="A33" s="53">
        <v>4</v>
      </c>
      <c r="B33" s="53" t="s">
        <v>81</v>
      </c>
      <c r="C33" s="50" t="s">
        <v>29</v>
      </c>
      <c r="D33" s="51">
        <f>SUM(E33:G33)</f>
        <v>61000</v>
      </c>
      <c r="E33" s="51">
        <v>61000</v>
      </c>
      <c r="F33" s="48"/>
      <c r="G33" s="48"/>
      <c r="H33" s="51"/>
      <c r="J33" s="2"/>
    </row>
    <row r="34" spans="1:10" s="23" customFormat="1" ht="25.5">
      <c r="A34" s="73"/>
      <c r="B34" s="59"/>
      <c r="C34" s="60" t="s">
        <v>38</v>
      </c>
      <c r="D34" s="61">
        <f>SUM(D35:D37)</f>
        <v>26000</v>
      </c>
      <c r="E34" s="61">
        <f>SUM(E35:E37)</f>
        <v>26000</v>
      </c>
      <c r="F34" s="61">
        <f>SUM(F35:F37)</f>
        <v>0</v>
      </c>
      <c r="G34" s="61">
        <f>SUM(G35:G37)</f>
        <v>0</v>
      </c>
      <c r="H34" s="61">
        <f>SUM(H35:H37)</f>
        <v>0</v>
      </c>
      <c r="J34" s="2"/>
    </row>
    <row r="35" spans="1:10" s="23" customFormat="1" ht="12.75">
      <c r="A35" s="34" t="s">
        <v>30</v>
      </c>
      <c r="B35" s="19" t="s">
        <v>37</v>
      </c>
      <c r="C35" s="27" t="s">
        <v>39</v>
      </c>
      <c r="D35" s="16">
        <f>G35+F35+E35</f>
        <v>17000</v>
      </c>
      <c r="E35" s="16">
        <v>17000</v>
      </c>
      <c r="F35" s="24"/>
      <c r="G35" s="24"/>
      <c r="H35" s="16"/>
      <c r="J35" s="2"/>
    </row>
    <row r="36" spans="1:10" s="23" customFormat="1" ht="12.75">
      <c r="A36" s="34" t="s">
        <v>31</v>
      </c>
      <c r="B36" s="19" t="s">
        <v>37</v>
      </c>
      <c r="C36" s="27" t="s">
        <v>40</v>
      </c>
      <c r="D36" s="16">
        <f>G36+F36+E36</f>
        <v>7000</v>
      </c>
      <c r="E36" s="16">
        <v>7000</v>
      </c>
      <c r="F36" s="24"/>
      <c r="G36" s="24"/>
      <c r="H36" s="16"/>
      <c r="J36" s="2"/>
    </row>
    <row r="37" spans="1:10" s="23" customFormat="1" ht="12.75">
      <c r="A37" s="34" t="s">
        <v>32</v>
      </c>
      <c r="B37" s="19" t="s">
        <v>37</v>
      </c>
      <c r="C37" s="27" t="s">
        <v>41</v>
      </c>
      <c r="D37" s="16">
        <f>G37+F37+E37</f>
        <v>2000</v>
      </c>
      <c r="E37" s="16">
        <v>2000</v>
      </c>
      <c r="F37" s="24"/>
      <c r="G37" s="24"/>
      <c r="H37" s="16"/>
      <c r="J37" s="2"/>
    </row>
    <row r="38" spans="1:10" ht="12.75">
      <c r="A38" s="28"/>
      <c r="B38" s="28"/>
      <c r="C38" s="8" t="s">
        <v>42</v>
      </c>
      <c r="D38" s="9">
        <f>D39+D47</f>
        <v>3119000</v>
      </c>
      <c r="E38" s="9">
        <f>E39+E47</f>
        <v>3098000</v>
      </c>
      <c r="F38" s="9">
        <f>F39+F47</f>
        <v>21000</v>
      </c>
      <c r="G38" s="9">
        <f>G39+G47</f>
        <v>0</v>
      </c>
      <c r="H38" s="9">
        <f>H39+H47</f>
        <v>12297600</v>
      </c>
      <c r="J38" s="2"/>
    </row>
    <row r="39" spans="1:10" ht="25.5">
      <c r="A39" s="29"/>
      <c r="B39" s="29">
        <v>66</v>
      </c>
      <c r="C39" s="30" t="s">
        <v>43</v>
      </c>
      <c r="D39" s="6">
        <f>SUM(D40:D46)</f>
        <v>2355000</v>
      </c>
      <c r="E39" s="6">
        <f>SUM(E40:E46)</f>
        <v>2355000</v>
      </c>
      <c r="F39" s="6">
        <f>SUM(F40:F46)</f>
        <v>0</v>
      </c>
      <c r="G39" s="6">
        <f>SUM(G40:G46)</f>
        <v>0</v>
      </c>
      <c r="H39" s="6">
        <f>SUM(H40:H46)</f>
        <v>9100600</v>
      </c>
      <c r="J39" s="2"/>
    </row>
    <row r="40" spans="1:10" s="23" customFormat="1" ht="25.5">
      <c r="A40" s="34">
        <v>1</v>
      </c>
      <c r="B40" s="19" t="s">
        <v>44</v>
      </c>
      <c r="C40" s="27" t="s">
        <v>45</v>
      </c>
      <c r="D40" s="16">
        <f aca="true" t="shared" si="1" ref="D40:D46">SUM(E40:G40)</f>
        <v>600000</v>
      </c>
      <c r="E40" s="16">
        <v>600000</v>
      </c>
      <c r="F40" s="24"/>
      <c r="G40" s="24"/>
      <c r="H40" s="16">
        <v>3395000</v>
      </c>
      <c r="J40" s="2"/>
    </row>
    <row r="41" spans="1:10" s="23" customFormat="1" ht="12.75">
      <c r="A41" s="34" t="s">
        <v>31</v>
      </c>
      <c r="B41" s="19" t="s">
        <v>44</v>
      </c>
      <c r="C41" s="27" t="s">
        <v>97</v>
      </c>
      <c r="D41" s="16">
        <f>SUM(E41:G41)</f>
        <v>612000</v>
      </c>
      <c r="E41" s="16">
        <v>612000</v>
      </c>
      <c r="F41" s="24"/>
      <c r="G41" s="24"/>
      <c r="H41" s="16">
        <v>1455000</v>
      </c>
      <c r="J41" s="2"/>
    </row>
    <row r="42" spans="1:10" s="23" customFormat="1" ht="25.5">
      <c r="A42" s="34" t="s">
        <v>32</v>
      </c>
      <c r="B42" s="19" t="s">
        <v>44</v>
      </c>
      <c r="C42" s="27" t="s">
        <v>92</v>
      </c>
      <c r="D42" s="16">
        <f t="shared" si="1"/>
        <v>500000</v>
      </c>
      <c r="E42" s="16">
        <v>500000</v>
      </c>
      <c r="F42" s="24"/>
      <c r="G42" s="24"/>
      <c r="H42" s="16">
        <v>475000</v>
      </c>
      <c r="J42" s="2"/>
    </row>
    <row r="43" spans="1:10" s="23" customFormat="1" ht="12.75">
      <c r="A43" s="34" t="s">
        <v>33</v>
      </c>
      <c r="B43" s="19" t="s">
        <v>44</v>
      </c>
      <c r="C43" s="27" t="s">
        <v>93</v>
      </c>
      <c r="D43" s="16">
        <f t="shared" si="1"/>
        <v>140000</v>
      </c>
      <c r="E43" s="16">
        <v>140000</v>
      </c>
      <c r="F43" s="24"/>
      <c r="G43" s="24"/>
      <c r="H43" s="16">
        <v>133000</v>
      </c>
      <c r="J43" s="2"/>
    </row>
    <row r="44" spans="1:10" s="23" customFormat="1" ht="25.5">
      <c r="A44" s="34" t="s">
        <v>34</v>
      </c>
      <c r="B44" s="19" t="s">
        <v>44</v>
      </c>
      <c r="C44" s="27" t="s">
        <v>94</v>
      </c>
      <c r="D44" s="16">
        <f t="shared" si="1"/>
        <v>28000</v>
      </c>
      <c r="E44" s="16">
        <v>28000</v>
      </c>
      <c r="F44" s="24"/>
      <c r="G44" s="24"/>
      <c r="H44" s="16">
        <v>26600</v>
      </c>
      <c r="J44" s="2"/>
    </row>
    <row r="45" spans="1:10" s="23" customFormat="1" ht="25.5">
      <c r="A45" s="34" t="s">
        <v>35</v>
      </c>
      <c r="B45" s="19" t="s">
        <v>44</v>
      </c>
      <c r="C45" s="27" t="s">
        <v>95</v>
      </c>
      <c r="D45" s="16">
        <f t="shared" si="1"/>
        <v>300000</v>
      </c>
      <c r="E45" s="16">
        <v>300000</v>
      </c>
      <c r="F45" s="24"/>
      <c r="G45" s="24"/>
      <c r="H45" s="16">
        <v>291000</v>
      </c>
      <c r="J45" s="2"/>
    </row>
    <row r="46" spans="1:10" s="23" customFormat="1" ht="12.75">
      <c r="A46" s="34" t="s">
        <v>36</v>
      </c>
      <c r="B46" s="19" t="s">
        <v>44</v>
      </c>
      <c r="C46" s="27" t="s">
        <v>96</v>
      </c>
      <c r="D46" s="16">
        <f t="shared" si="1"/>
        <v>175000</v>
      </c>
      <c r="E46" s="16">
        <v>175000</v>
      </c>
      <c r="F46" s="24"/>
      <c r="G46" s="24"/>
      <c r="H46" s="16">
        <v>3325000</v>
      </c>
      <c r="J46" s="2"/>
    </row>
    <row r="47" spans="1:10" s="23" customFormat="1" ht="25.5">
      <c r="A47" s="29"/>
      <c r="B47" s="29">
        <v>66</v>
      </c>
      <c r="C47" s="30" t="s">
        <v>46</v>
      </c>
      <c r="D47" s="6">
        <f>SUM(D48:D52)</f>
        <v>764000</v>
      </c>
      <c r="E47" s="6">
        <f>SUM(E48:E52)</f>
        <v>743000</v>
      </c>
      <c r="F47" s="6">
        <f>SUM(F48:F52)</f>
        <v>21000</v>
      </c>
      <c r="G47" s="6">
        <f>SUM(G48:G52)</f>
        <v>0</v>
      </c>
      <c r="H47" s="6">
        <f>SUM(H48:H52)</f>
        <v>3197000</v>
      </c>
      <c r="J47" s="2"/>
    </row>
    <row r="48" spans="1:10" s="23" customFormat="1" ht="25.5">
      <c r="A48" s="19">
        <v>1</v>
      </c>
      <c r="B48" s="19" t="s">
        <v>44</v>
      </c>
      <c r="C48" s="27" t="s">
        <v>98</v>
      </c>
      <c r="D48" s="16">
        <f>SUM(E48:G48)</f>
        <v>16000</v>
      </c>
      <c r="E48" s="17">
        <v>16000</v>
      </c>
      <c r="F48" s="17"/>
      <c r="G48" s="17"/>
      <c r="H48" s="16"/>
      <c r="J48" s="2"/>
    </row>
    <row r="49" spans="1:10" s="23" customFormat="1" ht="12.75">
      <c r="A49" s="19">
        <v>2</v>
      </c>
      <c r="B49" s="19" t="s">
        <v>44</v>
      </c>
      <c r="C49" s="27" t="s">
        <v>113</v>
      </c>
      <c r="D49" s="16">
        <f>SUM(E49:G49)</f>
        <v>478000</v>
      </c>
      <c r="E49" s="17">
        <v>478000</v>
      </c>
      <c r="F49" s="17"/>
      <c r="G49" s="17"/>
      <c r="H49" s="16"/>
      <c r="J49" s="2"/>
    </row>
    <row r="50" spans="1:10" s="23" customFormat="1" ht="25.5">
      <c r="A50" s="19">
        <v>3</v>
      </c>
      <c r="B50" s="19" t="s">
        <v>47</v>
      </c>
      <c r="C50" s="27" t="s">
        <v>99</v>
      </c>
      <c r="D50" s="16">
        <f>SUM(E50:G50)</f>
        <v>169000</v>
      </c>
      <c r="E50" s="17">
        <v>169000</v>
      </c>
      <c r="F50" s="17"/>
      <c r="G50" s="17"/>
      <c r="H50" s="16">
        <v>3197000</v>
      </c>
      <c r="J50" s="2"/>
    </row>
    <row r="51" spans="1:10" s="23" customFormat="1" ht="12.75">
      <c r="A51" s="19">
        <v>4</v>
      </c>
      <c r="B51" s="19" t="s">
        <v>47</v>
      </c>
      <c r="C51" s="27" t="s">
        <v>48</v>
      </c>
      <c r="D51" s="16">
        <f>SUM(E51:G51)</f>
        <v>21000</v>
      </c>
      <c r="E51" s="17"/>
      <c r="F51" s="17">
        <v>21000</v>
      </c>
      <c r="G51" s="17"/>
      <c r="H51" s="16"/>
      <c r="J51" s="2"/>
    </row>
    <row r="52" spans="1:10" s="25" customFormat="1" ht="12.75">
      <c r="A52" s="19">
        <v>5</v>
      </c>
      <c r="B52" s="32" t="s">
        <v>44</v>
      </c>
      <c r="C52" s="31" t="s">
        <v>104</v>
      </c>
      <c r="D52" s="20">
        <f>SUM(E52:G52)</f>
        <v>80000</v>
      </c>
      <c r="E52" s="24">
        <v>80000</v>
      </c>
      <c r="F52" s="24"/>
      <c r="G52" s="24"/>
      <c r="H52" s="20"/>
      <c r="J52" s="2"/>
    </row>
    <row r="53" spans="1:10" ht="12.75">
      <c r="A53" s="28"/>
      <c r="B53" s="28"/>
      <c r="C53" s="8" t="s">
        <v>49</v>
      </c>
      <c r="D53" s="9">
        <f>D54+D62+D66+D73</f>
        <v>1718000</v>
      </c>
      <c r="E53" s="9">
        <f>E54+E62+E66+E73</f>
        <v>1715000</v>
      </c>
      <c r="F53" s="9">
        <f>F54+F62+F66+F73</f>
        <v>3000</v>
      </c>
      <c r="G53" s="9">
        <f>G54+G62+G66+G73</f>
        <v>0</v>
      </c>
      <c r="H53" s="9">
        <f>H54+H62+H66+H73</f>
        <v>0</v>
      </c>
      <c r="J53" s="2"/>
    </row>
    <row r="54" spans="1:10" ht="12.75">
      <c r="A54" s="29"/>
      <c r="B54" s="29">
        <v>67</v>
      </c>
      <c r="C54" s="30" t="s">
        <v>50</v>
      </c>
      <c r="D54" s="6">
        <f>SUM(D55:D60)</f>
        <v>148000</v>
      </c>
      <c r="E54" s="6">
        <f>SUM(E55:E60)</f>
        <v>145000</v>
      </c>
      <c r="F54" s="6">
        <f>SUM(F55:F60)</f>
        <v>3000</v>
      </c>
      <c r="G54" s="6">
        <f>SUM(G55:G60)</f>
        <v>0</v>
      </c>
      <c r="H54" s="6">
        <f>SUM(H55:H60)</f>
        <v>0</v>
      </c>
      <c r="J54" s="2"/>
    </row>
    <row r="55" spans="1:10" ht="12.75">
      <c r="A55" s="19">
        <v>1</v>
      </c>
      <c r="B55" s="19" t="s">
        <v>51</v>
      </c>
      <c r="C55" s="14" t="s">
        <v>52</v>
      </c>
      <c r="D55" s="20">
        <f aca="true" t="shared" si="2" ref="D55:D65">SUM(E55:G55)</f>
        <v>10000</v>
      </c>
      <c r="E55" s="15">
        <v>10000</v>
      </c>
      <c r="F55" s="15"/>
      <c r="G55" s="15"/>
      <c r="H55" s="20"/>
      <c r="J55" s="2"/>
    </row>
    <row r="56" spans="1:10" ht="12.75">
      <c r="A56" s="19">
        <v>2</v>
      </c>
      <c r="B56" s="19" t="s">
        <v>51</v>
      </c>
      <c r="C56" s="14" t="s">
        <v>53</v>
      </c>
      <c r="D56" s="20">
        <f t="shared" si="2"/>
        <v>3000</v>
      </c>
      <c r="E56" s="15">
        <v>3000</v>
      </c>
      <c r="F56" s="15"/>
      <c r="G56" s="15"/>
      <c r="H56" s="20"/>
      <c r="J56" s="2"/>
    </row>
    <row r="57" spans="1:10" ht="12.75">
      <c r="A57" s="19">
        <v>3</v>
      </c>
      <c r="B57" s="19" t="s">
        <v>51</v>
      </c>
      <c r="C57" s="14" t="s">
        <v>54</v>
      </c>
      <c r="D57" s="20">
        <f t="shared" si="2"/>
        <v>35000</v>
      </c>
      <c r="E57" s="15">
        <v>35000</v>
      </c>
      <c r="F57" s="15"/>
      <c r="G57" s="15"/>
      <c r="H57" s="20"/>
      <c r="J57" s="2"/>
    </row>
    <row r="58" spans="1:10" ht="12.75">
      <c r="A58" s="19">
        <v>4</v>
      </c>
      <c r="B58" s="56" t="s">
        <v>55</v>
      </c>
      <c r="C58" s="64" t="s">
        <v>56</v>
      </c>
      <c r="D58" s="62">
        <f t="shared" si="2"/>
        <v>2000</v>
      </c>
      <c r="E58" s="63">
        <v>2000</v>
      </c>
      <c r="F58" s="63"/>
      <c r="G58" s="63"/>
      <c r="H58" s="62"/>
      <c r="J58" s="2"/>
    </row>
    <row r="59" spans="1:10" ht="25.5">
      <c r="A59" s="19">
        <v>5</v>
      </c>
      <c r="B59" s="56" t="s">
        <v>55</v>
      </c>
      <c r="C59" s="64" t="s">
        <v>57</v>
      </c>
      <c r="D59" s="62">
        <f t="shared" si="2"/>
        <v>95000</v>
      </c>
      <c r="E59" s="63">
        <v>95000</v>
      </c>
      <c r="F59" s="63"/>
      <c r="G59" s="63"/>
      <c r="H59" s="62"/>
      <c r="J59" s="2"/>
    </row>
    <row r="60" spans="1:10" ht="12.75">
      <c r="A60" s="10"/>
      <c r="B60" s="82"/>
      <c r="C60" s="83" t="s">
        <v>115</v>
      </c>
      <c r="D60" s="84">
        <f>SUM(D61)</f>
        <v>3000</v>
      </c>
      <c r="E60" s="84">
        <f>SUM(E61)</f>
        <v>0</v>
      </c>
      <c r="F60" s="84">
        <f>SUM(F61)</f>
        <v>3000</v>
      </c>
      <c r="G60" s="84">
        <f>SUM(G61)</f>
        <v>0</v>
      </c>
      <c r="H60" s="84">
        <f>SUM(H61)</f>
        <v>0</v>
      </c>
      <c r="J60" s="2"/>
    </row>
    <row r="61" spans="1:10" ht="12.75">
      <c r="A61" s="19">
        <v>6</v>
      </c>
      <c r="B61" s="56" t="s">
        <v>51</v>
      </c>
      <c r="C61" s="64" t="s">
        <v>116</v>
      </c>
      <c r="D61" s="62">
        <f>SUM(E61:G61)</f>
        <v>3000</v>
      </c>
      <c r="E61" s="63"/>
      <c r="F61" s="63">
        <v>3000</v>
      </c>
      <c r="G61" s="63"/>
      <c r="H61" s="62"/>
      <c r="J61" s="2"/>
    </row>
    <row r="62" spans="1:10" ht="12.75">
      <c r="A62" s="29"/>
      <c r="B62" s="29">
        <v>67</v>
      </c>
      <c r="C62" s="30" t="s">
        <v>58</v>
      </c>
      <c r="D62" s="6">
        <f>SUM(D63:D65)</f>
        <v>299000</v>
      </c>
      <c r="E62" s="6">
        <f>SUM(E63:E65)</f>
        <v>299000</v>
      </c>
      <c r="F62" s="6">
        <f>SUM(F63:F65)</f>
        <v>0</v>
      </c>
      <c r="G62" s="6">
        <f>SUM(G63:G65)</f>
        <v>0</v>
      </c>
      <c r="H62" s="6">
        <f>SUM(H63:H65)</f>
        <v>0</v>
      </c>
      <c r="J62" s="2"/>
    </row>
    <row r="63" spans="1:10" ht="12.75">
      <c r="A63" s="56">
        <v>1</v>
      </c>
      <c r="B63" s="56" t="s">
        <v>55</v>
      </c>
      <c r="C63" s="64" t="s">
        <v>59</v>
      </c>
      <c r="D63" s="62">
        <f t="shared" si="2"/>
        <v>207000</v>
      </c>
      <c r="E63" s="63">
        <v>207000</v>
      </c>
      <c r="F63" s="63"/>
      <c r="G63" s="63"/>
      <c r="H63" s="62"/>
      <c r="J63" s="2"/>
    </row>
    <row r="64" spans="1:10" ht="12.75">
      <c r="A64" s="56">
        <v>2</v>
      </c>
      <c r="B64" s="56" t="s">
        <v>55</v>
      </c>
      <c r="C64" s="64" t="s">
        <v>105</v>
      </c>
      <c r="D64" s="62">
        <f t="shared" si="2"/>
        <v>54000</v>
      </c>
      <c r="E64" s="63">
        <v>54000</v>
      </c>
      <c r="F64" s="63"/>
      <c r="G64" s="63"/>
      <c r="H64" s="62"/>
      <c r="J64" s="2"/>
    </row>
    <row r="65" spans="1:10" ht="25.5">
      <c r="A65" s="56">
        <v>3</v>
      </c>
      <c r="B65" s="56" t="s">
        <v>51</v>
      </c>
      <c r="C65" s="64" t="s">
        <v>60</v>
      </c>
      <c r="D65" s="62">
        <f t="shared" si="2"/>
        <v>38000</v>
      </c>
      <c r="E65" s="63">
        <v>38000</v>
      </c>
      <c r="F65" s="63"/>
      <c r="G65" s="63"/>
      <c r="H65" s="62"/>
      <c r="J65" s="2"/>
    </row>
    <row r="66" spans="1:8" s="2" customFormat="1" ht="25.5">
      <c r="A66" s="29"/>
      <c r="B66" s="29">
        <v>67</v>
      </c>
      <c r="C66" s="30" t="s">
        <v>61</v>
      </c>
      <c r="D66" s="6">
        <f>D67</f>
        <v>1268000</v>
      </c>
      <c r="E66" s="6">
        <f>E67</f>
        <v>1268000</v>
      </c>
      <c r="F66" s="6">
        <f>F67</f>
        <v>0</v>
      </c>
      <c r="G66" s="6">
        <f>G67</f>
        <v>0</v>
      </c>
      <c r="H66" s="6">
        <f>H67</f>
        <v>0</v>
      </c>
    </row>
    <row r="67" spans="1:8" s="2" customFormat="1" ht="25.5">
      <c r="A67" s="65" t="s">
        <v>30</v>
      </c>
      <c r="B67" s="65" t="s">
        <v>51</v>
      </c>
      <c r="C67" s="66" t="s">
        <v>87</v>
      </c>
      <c r="D67" s="62">
        <f>SUM(E67:G67)</f>
        <v>1268000</v>
      </c>
      <c r="E67" s="63">
        <f>SUM(E68:E72)</f>
        <v>1268000</v>
      </c>
      <c r="F67" s="63"/>
      <c r="G67" s="63"/>
      <c r="H67" s="62"/>
    </row>
    <row r="68" spans="1:10" ht="12.75">
      <c r="A68" s="65" t="s">
        <v>62</v>
      </c>
      <c r="B68" s="65" t="s">
        <v>51</v>
      </c>
      <c r="C68" s="66" t="s">
        <v>63</v>
      </c>
      <c r="D68" s="62">
        <f aca="true" t="shared" si="3" ref="D68:D82">SUM(E68:G68)</f>
        <v>68000</v>
      </c>
      <c r="E68" s="63">
        <v>68000</v>
      </c>
      <c r="F68" s="63"/>
      <c r="G68" s="63"/>
      <c r="H68" s="62"/>
      <c r="J68" s="2"/>
    </row>
    <row r="69" spans="1:10" ht="25.5">
      <c r="A69" s="65" t="s">
        <v>64</v>
      </c>
      <c r="B69" s="65" t="s">
        <v>51</v>
      </c>
      <c r="C69" s="66" t="s">
        <v>65</v>
      </c>
      <c r="D69" s="62">
        <f t="shared" si="3"/>
        <v>892000</v>
      </c>
      <c r="E69" s="63">
        <v>892000</v>
      </c>
      <c r="F69" s="63"/>
      <c r="G69" s="63"/>
      <c r="H69" s="62"/>
      <c r="J69" s="2"/>
    </row>
    <row r="70" spans="1:10" ht="12.75">
      <c r="A70" s="65" t="s">
        <v>66</v>
      </c>
      <c r="B70" s="65" t="s">
        <v>51</v>
      </c>
      <c r="C70" s="66" t="s">
        <v>67</v>
      </c>
      <c r="D70" s="62">
        <f t="shared" si="3"/>
        <v>11000</v>
      </c>
      <c r="E70" s="63">
        <v>11000</v>
      </c>
      <c r="F70" s="63"/>
      <c r="G70" s="63"/>
      <c r="H70" s="62"/>
      <c r="J70" s="2"/>
    </row>
    <row r="71" spans="1:10" ht="12.75">
      <c r="A71" s="65" t="s">
        <v>68</v>
      </c>
      <c r="B71" s="65" t="s">
        <v>51</v>
      </c>
      <c r="C71" s="66" t="s">
        <v>69</v>
      </c>
      <c r="D71" s="62">
        <f t="shared" si="3"/>
        <v>113000</v>
      </c>
      <c r="E71" s="63">
        <v>113000</v>
      </c>
      <c r="F71" s="63"/>
      <c r="G71" s="63"/>
      <c r="H71" s="62"/>
      <c r="J71" s="2"/>
    </row>
    <row r="72" spans="1:10" ht="38.25">
      <c r="A72" s="65" t="s">
        <v>70</v>
      </c>
      <c r="B72" s="65" t="s">
        <v>51</v>
      </c>
      <c r="C72" s="66" t="s">
        <v>71</v>
      </c>
      <c r="D72" s="62">
        <f t="shared" si="3"/>
        <v>184000</v>
      </c>
      <c r="E72" s="63">
        <v>184000</v>
      </c>
      <c r="F72" s="63"/>
      <c r="G72" s="63"/>
      <c r="H72" s="62"/>
      <c r="J72" s="2"/>
    </row>
    <row r="73" spans="1:10" ht="38.25">
      <c r="A73" s="36"/>
      <c r="B73" s="71" t="s">
        <v>90</v>
      </c>
      <c r="C73" s="37" t="s">
        <v>72</v>
      </c>
      <c r="D73" s="38">
        <f>SUM(D74:D74)</f>
        <v>3000</v>
      </c>
      <c r="E73" s="39">
        <f>SUM(E74:E74)</f>
        <v>3000</v>
      </c>
      <c r="F73" s="39">
        <f>SUM(F74:F74)</f>
        <v>0</v>
      </c>
      <c r="G73" s="39">
        <f>SUM(G74:G74)</f>
        <v>0</v>
      </c>
      <c r="H73" s="39">
        <f>SUM(H74:H74)</f>
        <v>0</v>
      </c>
      <c r="J73" s="2"/>
    </row>
    <row r="74" spans="1:10" ht="12.75">
      <c r="A74" s="26" t="s">
        <v>30</v>
      </c>
      <c r="B74" s="26" t="s">
        <v>51</v>
      </c>
      <c r="C74" s="33" t="s">
        <v>106</v>
      </c>
      <c r="D74" s="20">
        <f t="shared" si="3"/>
        <v>3000</v>
      </c>
      <c r="E74" s="35">
        <v>3000</v>
      </c>
      <c r="F74" s="15"/>
      <c r="G74" s="15"/>
      <c r="H74" s="20"/>
      <c r="J74" s="2"/>
    </row>
    <row r="75" spans="1:10" ht="38.25">
      <c r="A75" s="8"/>
      <c r="B75" s="7">
        <v>68</v>
      </c>
      <c r="C75" s="8" t="s">
        <v>73</v>
      </c>
      <c r="D75" s="9">
        <f>D78+D80+D83</f>
        <v>197000</v>
      </c>
      <c r="E75" s="9">
        <f>E78+E80+E83</f>
        <v>197000</v>
      </c>
      <c r="F75" s="9">
        <f>F78+F80+F83</f>
        <v>0</v>
      </c>
      <c r="G75" s="9">
        <f>G78+G80+G83</f>
        <v>0</v>
      </c>
      <c r="H75" s="9">
        <f>H78+H80+H83</f>
        <v>0</v>
      </c>
      <c r="J75" s="2"/>
    </row>
    <row r="76" spans="1:10" ht="25.5">
      <c r="A76" s="56">
        <v>1</v>
      </c>
      <c r="B76" s="56" t="s">
        <v>74</v>
      </c>
      <c r="C76" s="67" t="s">
        <v>75</v>
      </c>
      <c r="D76" s="62">
        <f>E76+F76+G76</f>
        <v>50000</v>
      </c>
      <c r="E76" s="63">
        <v>50000</v>
      </c>
      <c r="F76" s="63"/>
      <c r="G76" s="63"/>
      <c r="H76" s="62"/>
      <c r="J76" s="2"/>
    </row>
    <row r="77" spans="1:10" ht="25.5">
      <c r="A77" s="56">
        <v>2</v>
      </c>
      <c r="B77" s="56" t="s">
        <v>74</v>
      </c>
      <c r="C77" s="67" t="s">
        <v>107</v>
      </c>
      <c r="D77" s="62">
        <f>E77+F77+G77</f>
        <v>140000</v>
      </c>
      <c r="E77" s="63">
        <v>140000</v>
      </c>
      <c r="F77" s="63"/>
      <c r="G77" s="63"/>
      <c r="H77" s="62"/>
      <c r="J77" s="2"/>
    </row>
    <row r="78" spans="1:10" ht="12.75">
      <c r="A78" s="40"/>
      <c r="B78" s="40"/>
      <c r="C78" s="74" t="s">
        <v>108</v>
      </c>
      <c r="D78" s="41">
        <f>SUM(D76:D77)</f>
        <v>190000</v>
      </c>
      <c r="E78" s="41">
        <f>SUM(E76:E77)</f>
        <v>190000</v>
      </c>
      <c r="F78" s="41">
        <f>SUM(F76:F77)</f>
        <v>0</v>
      </c>
      <c r="G78" s="41">
        <f>SUM(G76:G77)</f>
        <v>0</v>
      </c>
      <c r="H78" s="41">
        <f>SUM(H76:H77)</f>
        <v>0</v>
      </c>
      <c r="J78" s="2"/>
    </row>
    <row r="79" spans="1:8" s="2" customFormat="1" ht="12.75">
      <c r="A79" s="19">
        <v>1</v>
      </c>
      <c r="B79" s="19" t="s">
        <v>76</v>
      </c>
      <c r="C79" s="42" t="s">
        <v>89</v>
      </c>
      <c r="D79" s="20">
        <f t="shared" si="3"/>
        <v>5000</v>
      </c>
      <c r="E79" s="15">
        <v>5000</v>
      </c>
      <c r="F79" s="15"/>
      <c r="G79" s="15"/>
      <c r="H79" s="20"/>
    </row>
    <row r="80" spans="1:8" s="2" customFormat="1" ht="12.75">
      <c r="A80" s="43"/>
      <c r="B80" s="43"/>
      <c r="C80" s="74" t="s">
        <v>109</v>
      </c>
      <c r="D80" s="44">
        <f t="shared" si="3"/>
        <v>5000</v>
      </c>
      <c r="E80" s="45">
        <f>SUM(E79:E79)</f>
        <v>5000</v>
      </c>
      <c r="F80" s="45">
        <f>SUM(F79:F79)</f>
        <v>0</v>
      </c>
      <c r="G80" s="45">
        <f>SUM(G79:G79)</f>
        <v>0</v>
      </c>
      <c r="H80" s="45">
        <f>SUM(H79:H79)</f>
        <v>0</v>
      </c>
    </row>
    <row r="81" spans="1:8" s="2" customFormat="1" ht="12.75">
      <c r="A81" s="19">
        <v>1</v>
      </c>
      <c r="B81" s="19" t="s">
        <v>76</v>
      </c>
      <c r="C81" s="42" t="s">
        <v>77</v>
      </c>
      <c r="D81" s="20">
        <f t="shared" si="3"/>
        <v>1000</v>
      </c>
      <c r="E81" s="15">
        <v>1000</v>
      </c>
      <c r="F81" s="15"/>
      <c r="G81" s="15"/>
      <c r="H81" s="20"/>
    </row>
    <row r="82" spans="1:8" s="2" customFormat="1" ht="33" customHeight="1">
      <c r="A82" s="19">
        <v>2</v>
      </c>
      <c r="B82" s="19" t="s">
        <v>76</v>
      </c>
      <c r="C82" s="42" t="s">
        <v>110</v>
      </c>
      <c r="D82" s="20">
        <f t="shared" si="3"/>
        <v>1000</v>
      </c>
      <c r="E82" s="15">
        <v>1000</v>
      </c>
      <c r="F82" s="15"/>
      <c r="G82" s="15"/>
      <c r="H82" s="20"/>
    </row>
    <row r="83" spans="1:8" s="2" customFormat="1" ht="12.75">
      <c r="A83" s="68"/>
      <c r="B83" s="68"/>
      <c r="C83" s="69" t="s">
        <v>78</v>
      </c>
      <c r="D83" s="70">
        <f>SUM(D81:D82)</f>
        <v>2000</v>
      </c>
      <c r="E83" s="70">
        <f>SUM(E81:E82)</f>
        <v>2000</v>
      </c>
      <c r="F83" s="70">
        <f>SUM(F81:F82)</f>
        <v>0</v>
      </c>
      <c r="G83" s="70">
        <f>SUM(G81:G82)</f>
        <v>0</v>
      </c>
      <c r="H83" s="70">
        <f>SUM(H81:H82)</f>
        <v>0</v>
      </c>
    </row>
    <row r="84" spans="1:8" s="2" customFormat="1" ht="12.75">
      <c r="A84" s="8"/>
      <c r="B84" s="7" t="s">
        <v>79</v>
      </c>
      <c r="C84" s="8" t="s">
        <v>88</v>
      </c>
      <c r="D84" s="9">
        <f>SUM(D85:D96)</f>
        <v>2460000</v>
      </c>
      <c r="E84" s="9">
        <f>SUM(E85:E96)</f>
        <v>957000</v>
      </c>
      <c r="F84" s="9">
        <f>SUM(F85:F96)</f>
        <v>251000</v>
      </c>
      <c r="G84" s="9">
        <f>SUM(G85:G96)</f>
        <v>1252000</v>
      </c>
      <c r="H84" s="9">
        <f>SUM(H85:H96)</f>
        <v>0</v>
      </c>
    </row>
    <row r="85" spans="1:8" s="2" customFormat="1" ht="12.75">
      <c r="A85" s="19">
        <v>1</v>
      </c>
      <c r="B85" s="19" t="s">
        <v>80</v>
      </c>
      <c r="C85" s="42" t="s">
        <v>117</v>
      </c>
      <c r="D85" s="20">
        <f aca="true" t="shared" si="4" ref="D85:D96">SUM(E85:G85)</f>
        <v>83000</v>
      </c>
      <c r="E85" s="15">
        <v>83000</v>
      </c>
      <c r="F85" s="15"/>
      <c r="G85" s="15"/>
      <c r="H85" s="20"/>
    </row>
    <row r="86" spans="1:8" s="2" customFormat="1" ht="12.75">
      <c r="A86" s="19">
        <v>2</v>
      </c>
      <c r="B86" s="19" t="s">
        <v>80</v>
      </c>
      <c r="C86" s="42" t="s">
        <v>118</v>
      </c>
      <c r="D86" s="20">
        <f t="shared" si="4"/>
        <v>6000</v>
      </c>
      <c r="E86" s="15">
        <v>6000</v>
      </c>
      <c r="F86" s="15"/>
      <c r="G86" s="15"/>
      <c r="H86" s="20"/>
    </row>
    <row r="87" spans="1:8" s="2" customFormat="1" ht="38.25">
      <c r="A87" s="19">
        <v>3</v>
      </c>
      <c r="B87" s="19" t="s">
        <v>80</v>
      </c>
      <c r="C87" s="42" t="s">
        <v>119</v>
      </c>
      <c r="D87" s="20">
        <f t="shared" si="4"/>
        <v>45000</v>
      </c>
      <c r="E87" s="15">
        <v>45000</v>
      </c>
      <c r="F87" s="15"/>
      <c r="G87" s="15"/>
      <c r="H87" s="20"/>
    </row>
    <row r="88" spans="1:8" s="2" customFormat="1" ht="38.25">
      <c r="A88" s="19">
        <v>4</v>
      </c>
      <c r="B88" s="19" t="s">
        <v>80</v>
      </c>
      <c r="C88" s="42" t="s">
        <v>120</v>
      </c>
      <c r="D88" s="20">
        <f t="shared" si="4"/>
        <v>35000</v>
      </c>
      <c r="E88" s="15">
        <v>35000</v>
      </c>
      <c r="F88" s="15"/>
      <c r="G88" s="15"/>
      <c r="H88" s="20"/>
    </row>
    <row r="89" spans="1:8" s="2" customFormat="1" ht="25.5">
      <c r="A89" s="19">
        <v>5</v>
      </c>
      <c r="B89" s="19" t="s">
        <v>80</v>
      </c>
      <c r="C89" s="42" t="s">
        <v>121</v>
      </c>
      <c r="D89" s="20">
        <f t="shared" si="4"/>
        <v>50000</v>
      </c>
      <c r="E89" s="15">
        <v>50000</v>
      </c>
      <c r="F89" s="15"/>
      <c r="G89" s="15"/>
      <c r="H89" s="20"/>
    </row>
    <row r="90" spans="1:8" s="2" customFormat="1" ht="25.5">
      <c r="A90" s="19">
        <v>6</v>
      </c>
      <c r="B90" s="19" t="s">
        <v>80</v>
      </c>
      <c r="C90" s="42" t="s">
        <v>122</v>
      </c>
      <c r="D90" s="20">
        <f t="shared" si="4"/>
        <v>25000</v>
      </c>
      <c r="E90" s="15">
        <v>25000</v>
      </c>
      <c r="F90" s="15"/>
      <c r="G90" s="15"/>
      <c r="H90" s="20"/>
    </row>
    <row r="91" spans="1:8" s="2" customFormat="1" ht="38.25">
      <c r="A91" s="19">
        <v>7</v>
      </c>
      <c r="B91" s="19" t="s">
        <v>81</v>
      </c>
      <c r="C91" s="42" t="s">
        <v>123</v>
      </c>
      <c r="D91" s="20">
        <f t="shared" si="4"/>
        <v>550000</v>
      </c>
      <c r="E91" s="15">
        <v>550000</v>
      </c>
      <c r="F91" s="15"/>
      <c r="G91" s="15"/>
      <c r="H91" s="20"/>
    </row>
    <row r="92" spans="1:8" s="2" customFormat="1" ht="12.75">
      <c r="A92" s="19">
        <v>8</v>
      </c>
      <c r="B92" s="19" t="s">
        <v>80</v>
      </c>
      <c r="C92" s="42" t="s">
        <v>124</v>
      </c>
      <c r="D92" s="20">
        <f t="shared" si="4"/>
        <v>40000</v>
      </c>
      <c r="E92" s="15">
        <v>40000</v>
      </c>
      <c r="F92" s="15"/>
      <c r="G92" s="15"/>
      <c r="H92" s="20"/>
    </row>
    <row r="93" spans="1:8" s="2" customFormat="1" ht="25.5">
      <c r="A93" s="19">
        <v>9</v>
      </c>
      <c r="B93" s="19" t="s">
        <v>80</v>
      </c>
      <c r="C93" s="42" t="s">
        <v>125</v>
      </c>
      <c r="D93" s="20">
        <f t="shared" si="4"/>
        <v>63000</v>
      </c>
      <c r="E93" s="15">
        <v>63000</v>
      </c>
      <c r="F93" s="15"/>
      <c r="G93" s="15"/>
      <c r="H93" s="20"/>
    </row>
    <row r="94" spans="1:8" s="2" customFormat="1" ht="25.5">
      <c r="A94" s="19">
        <v>10</v>
      </c>
      <c r="B94" s="19" t="s">
        <v>80</v>
      </c>
      <c r="C94" s="42" t="s">
        <v>126</v>
      </c>
      <c r="D94" s="20">
        <f t="shared" si="4"/>
        <v>60000</v>
      </c>
      <c r="E94" s="15">
        <v>60000</v>
      </c>
      <c r="F94" s="15"/>
      <c r="G94" s="15"/>
      <c r="H94" s="20"/>
    </row>
    <row r="95" spans="1:8" s="2" customFormat="1" ht="12.75">
      <c r="A95" s="19">
        <v>11</v>
      </c>
      <c r="B95" s="19"/>
      <c r="C95" s="42" t="s">
        <v>127</v>
      </c>
      <c r="D95" s="20">
        <f t="shared" si="4"/>
        <v>251000</v>
      </c>
      <c r="E95" s="15"/>
      <c r="F95" s="15">
        <v>251000</v>
      </c>
      <c r="G95" s="15"/>
      <c r="H95" s="20"/>
    </row>
    <row r="96" spans="1:8" s="2" customFormat="1" ht="12.75">
      <c r="A96" s="19">
        <v>12</v>
      </c>
      <c r="B96" s="19"/>
      <c r="C96" s="42" t="s">
        <v>128</v>
      </c>
      <c r="D96" s="20">
        <f t="shared" si="4"/>
        <v>1252000</v>
      </c>
      <c r="E96" s="15"/>
      <c r="F96" s="15"/>
      <c r="G96" s="15">
        <v>1252000</v>
      </c>
      <c r="H96" s="20"/>
    </row>
  </sheetData>
  <sheetProtection/>
  <mergeCells count="6">
    <mergeCell ref="D2:D3"/>
    <mergeCell ref="E2:G2"/>
    <mergeCell ref="H2:H3"/>
    <mergeCell ref="A2:A3"/>
    <mergeCell ref="B2:B3"/>
    <mergeCell ref="C2:C3"/>
  </mergeCells>
  <printOptions horizontalCentered="1"/>
  <pageMargins left="0.57" right="0.24" top="1.220472440944882" bottom="0.72" header="0.5118110236220472" footer="0.48"/>
  <pageSetup horizontalDpi="600" verticalDpi="600" orientation="portrait" paperSize="9" r:id="rId1"/>
  <headerFooter alignWithMargins="0">
    <oddHeader>&amp;L&amp;"Arial,Aldin"ROMÂNIA
JUDEŢUL MUREŞ
CONSILIUL JUDEŢEAN&amp;C
&amp;"Arial,Aldin"PROGRAMUL DE INVESTIŢII PE ANUL 2013&amp;R&amp;"Arial,Aldin"ANEXA nr.7 la HCJM nr.___/________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2013-03-28T09:23:48Z</cp:lastPrinted>
  <dcterms:created xsi:type="dcterms:W3CDTF">2013-03-22T07:07:07Z</dcterms:created>
  <dcterms:modified xsi:type="dcterms:W3CDTF">2013-03-28T09:34:34Z</dcterms:modified>
  <cp:category/>
  <cp:version/>
  <cp:contentType/>
  <cp:contentStatus/>
</cp:coreProperties>
</file>