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anexa 2" sheetId="1" r:id="rId1"/>
  </sheets>
  <definedNames>
    <definedName name="_xlnm.Print_Titles" localSheetId="0">'anexa 2'!$8:$8</definedName>
  </definedNames>
  <calcPr fullCalcOnLoad="1"/>
</workbook>
</file>

<file path=xl/sharedStrings.xml><?xml version="1.0" encoding="utf-8"?>
<sst xmlns="http://schemas.openxmlformats.org/spreadsheetml/2006/main" count="627" uniqueCount="456">
  <si>
    <t>Denumirea indicatorilor</t>
  </si>
  <si>
    <t>Cod indicator</t>
  </si>
  <si>
    <t>0001</t>
  </si>
  <si>
    <t>4802</t>
  </si>
  <si>
    <t>I. VENITURI CURENTE (cod 00.03+00.12)</t>
  </si>
  <si>
    <t>0002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</si>
  <si>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</si>
  <si>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</si>
  <si>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</si>
  <si>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</si>
  <si>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</si>
  <si>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</si>
  <si>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</si>
  <si>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</si>
  <si>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</si>
  <si>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</si>
  <si>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</si>
  <si>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</si>
  <si>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</si>
  <si>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</si>
  <si>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</si>
  <si>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</si>
  <si>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</si>
  <si>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</si>
  <si>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</si>
  <si>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</si>
  <si>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</si>
  <si>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</si>
  <si>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</si>
  <si>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</si>
  <si>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0012</t>
  </si>
  <si>
    <t>C1. VENITURI DIN PROPRIETATE (cod 30.02+31.02)</t>
  </si>
  <si>
    <t>0013</t>
  </si>
  <si>
    <t>Venituri din proprietate (cod 30.02.01+30.02.05+30.02.08+30.02.50)</t>
  </si>
  <si>
    <t>55</t>
  </si>
  <si>
    <t>3002</t>
  </si>
  <si>
    <t>Venituri din concesiuni si inchirieri</t>
  </si>
  <si>
    <t>57</t>
  </si>
  <si>
    <t>300205</t>
  </si>
  <si>
    <t>C2. VANZARI DE BUNURI SI SERVICII (cod 33.02+34.02+35.02+36.02+37.02)</t>
  </si>
  <si>
    <t>0014</t>
  </si>
  <si>
    <t>3602</t>
  </si>
  <si>
    <t>Alte venituri</t>
  </si>
  <si>
    <t>360250</t>
  </si>
  <si>
    <t>3702</t>
  </si>
  <si>
    <t>Varsaminte din sectiunea de functionare pentru finantarea sectiunii de dezvoltare a bugetului local (cu semnul minus)</t>
  </si>
  <si>
    <t>370203</t>
  </si>
  <si>
    <t>Alte transferuri voluntare</t>
  </si>
  <si>
    <t>370250</t>
  </si>
  <si>
    <t>IV. SUBVENTII (cod 00.18)</t>
  </si>
  <si>
    <t>0017</t>
  </si>
  <si>
    <t>SUBVENTII DE LA ALTE NIVELE ALE ADMINISTRATIEI PUBLICE (cod 42.02+43.02)</t>
  </si>
  <si>
    <t>0018</t>
  </si>
  <si>
    <t>4202</t>
  </si>
  <si>
    <t>Finantarea drepturilor acordate persoanelor cu handicap</t>
  </si>
  <si>
    <t>420221</t>
  </si>
  <si>
    <t>420244</t>
  </si>
  <si>
    <t>Subventii de la alte administratii (cod 43.02.01+43.02.04+43.02.07+43.02.08)</t>
  </si>
  <si>
    <t>4302</t>
  </si>
  <si>
    <t>430220</t>
  </si>
  <si>
    <t>4902</t>
  </si>
  <si>
    <t>SECTIUNEA DE FUNCTIONARE (01+79+84)</t>
  </si>
  <si>
    <t>F</t>
  </si>
  <si>
    <t>01</t>
  </si>
  <si>
    <t>TITLUL I. CHELTUIELI DE PERSONAL (cod 10.01+10.02+10.03)</t>
  </si>
  <si>
    <t>10</t>
  </si>
  <si>
    <t>TITLUL II BUNURI SI SERVICII (cod 20.01 la 20.30)</t>
  </si>
  <si>
    <t>20</t>
  </si>
  <si>
    <t>Dobanzi aferente datoriei publice externe (cod 30.02.01la 30.02.05)</t>
  </si>
  <si>
    <t>Dobanzi aferente datoriei publice externe contractate de ordonatorii de credite</t>
  </si>
  <si>
    <t>300202</t>
  </si>
  <si>
    <t>TITLUL V FONDURI DE REZERVA (cod 50.01la 50.04)</t>
  </si>
  <si>
    <t>50</t>
  </si>
  <si>
    <t>Fond de rezerva bugetara la dispozitia autoritatilor locale</t>
  </si>
  <si>
    <t>5004</t>
  </si>
  <si>
    <t>TITLUL VI TRANSFERURI INTRE UNITATI ALE ADMINISTRATIEI PUBLICE (cod 51.01+51.02)</t>
  </si>
  <si>
    <t>51</t>
  </si>
  <si>
    <t>Transferuri curente (cod 51.01.01 la 51.01.49)</t>
  </si>
  <si>
    <t>5101</t>
  </si>
  <si>
    <t>Transferuri catre institutii publice</t>
  </si>
  <si>
    <t>510101</t>
  </si>
  <si>
    <t>Actiuni de sanatate</t>
  </si>
  <si>
    <t>510103</t>
  </si>
  <si>
    <t>510105</t>
  </si>
  <si>
    <t>Transferuri din bugetele locale pentru finantarea camerelor agricole</t>
  </si>
  <si>
    <t>510149</t>
  </si>
  <si>
    <t>TITLUL IX ASISTENTA SOCIALA (cod 57.02)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</si>
  <si>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</si>
  <si>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</si>
  <si>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</si>
  <si>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</si>
  <si>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</si>
  <si>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</si>
  <si>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59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</si>
  <si>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</si>
  <si>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</si>
  <si>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</si>
  <si>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</si>
  <si>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</si>
  <si>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</si>
  <si>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</si>
  <si>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</t>
  </si>
  <si>
    <t>TITLUL XVI RAMBURSARI DE CREDITE (cod 81.01+81.02)</t>
  </si>
  <si>
    <t>81</t>
  </si>
  <si>
    <t>Rambursari de credite externe (cod 81.01.01 la 81.01.06)</t>
  </si>
  <si>
    <t>8101</t>
  </si>
  <si>
    <t>Rambursari de credite externe contractate de ordonatorii de credite</t>
  </si>
  <si>
    <t>810101</t>
  </si>
  <si>
    <t>5102</t>
  </si>
  <si>
    <t>5501</t>
  </si>
  <si>
    <t>Alte transferuri curente interne</t>
  </si>
  <si>
    <t>550118</t>
  </si>
  <si>
    <t>Partea I-a SERVICII PUBLICE GENERALE (cod 51.02+54.02+55.02+56.02)</t>
  </si>
  <si>
    <t>5002</t>
  </si>
  <si>
    <t>Autoritati publice si actiuni externe (cod 51.02.01)</t>
  </si>
  <si>
    <t>Autoritati executive si legislative (cod 51.02.01.03)</t>
  </si>
  <si>
    <t>510201</t>
  </si>
  <si>
    <t>Autoritati executive</t>
  </si>
  <si>
    <t>51020103</t>
  </si>
  <si>
    <t>Alte servicii publice generale (cod 54.02.05 +54.02.06+ 4.02.07+54.02.10+54.02.50)</t>
  </si>
  <si>
    <t>5402</t>
  </si>
  <si>
    <t>540205</t>
  </si>
  <si>
    <t>Servicii publice comunitare de evidenta a persoanelor</t>
  </si>
  <si>
    <t>540210</t>
  </si>
  <si>
    <t>Alte servicii publice generale</t>
  </si>
  <si>
    <t>540250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</si>
  <si>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</si>
  <si>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</si>
  <si>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</si>
  <si>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</si>
  <si>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</si>
  <si>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</si>
  <si>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Aparare nationala</t>
  </si>
  <si>
    <t>600202</t>
  </si>
  <si>
    <t>Partea a III-a CHELTUIELI SOCIAL-CULTURALE (cod 65.02+66.02+67.02+68.02)</t>
  </si>
  <si>
    <t>6302</t>
  </si>
  <si>
    <t>Invatamant (cod 65.02.03 la 65.02.05+65.02.07+65.02.11+65.02.50)</t>
  </si>
  <si>
    <t>6502</t>
  </si>
  <si>
    <t>Învatamânt prescolar si primar (cod 65.02.03.01+65.02.03.02)</t>
  </si>
  <si>
    <t>650203</t>
  </si>
  <si>
    <t>Învatamânt primar</t>
  </si>
  <si>
    <t>65020302</t>
  </si>
  <si>
    <t>Învatamânt nedefinibil prin nivel (cod 65.02.07.04)</t>
  </si>
  <si>
    <t>650207</t>
  </si>
  <si>
    <t>Învatamânt special</t>
  </si>
  <si>
    <t>65020704</t>
  </si>
  <si>
    <t>Cultura, recreere si religie (cod 67.02.03+67.02.05+67.02.06+67.02.50)</t>
  </si>
  <si>
    <t>6702</t>
  </si>
  <si>
    <t>Servicii culturale (cod 67.02.03.02 la 67.02.03.30)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</si>
  <si>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</si>
  <si>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</si>
  <si>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</si>
  <si>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</si>
  <si>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</si>
  <si>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</si>
  <si>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</si>
  <si>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</si>
  <si>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</si>
  <si>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Consolidarea si restaurarea monumentelor istorice</t>
  </si>
  <si>
    <t>67020312</t>
  </si>
  <si>
    <t>Servicii recreative si sportive (cod 67020501 la 67020503)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</si>
  <si>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</si>
  <si>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</si>
  <si>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</si>
  <si>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</si>
  <si>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</si>
  <si>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</si>
  <si>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</si>
  <si>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Asigurari si asistenta sociala (cod 68.02.04+68.02.05+68.02.06+68.02.10+68.02.11+68.02.12+68.02.</t>
  </si>
  <si>
    <t>6802</t>
  </si>
  <si>
    <t>Asistenta acordata persoanelor in varsta</t>
  </si>
  <si>
    <t>680204</t>
  </si>
  <si>
    <t>Asistenta sociala in caz de boli si invaliditati (cod 68.02.05.02)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</si>
  <si>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</si>
  <si>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</si>
  <si>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</si>
  <si>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</si>
  <si>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</si>
  <si>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</si>
  <si>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</si>
  <si>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Partea a V-a ACTIUNI ECONOMICE (cod 80.02+81.02+83.02+84.02+87.02)</t>
  </si>
  <si>
    <t>7902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</si>
  <si>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</si>
  <si>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</si>
  <si>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</si>
  <si>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</si>
  <si>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</si>
  <si>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</si>
  <si>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</si>
  <si>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8402</t>
  </si>
  <si>
    <t>Transport rutier (cod 84.02.03.01 la 84.02.03.03)</t>
  </si>
  <si>
    <t>840203</t>
  </si>
  <si>
    <t>Drumuri si poduri</t>
  </si>
  <si>
    <t>84020301</t>
  </si>
  <si>
    <t>Transport aerian (cod 84.02.06.02)</t>
  </si>
  <si>
    <t>840206</t>
  </si>
  <si>
    <t>Aviatia civila</t>
  </si>
  <si>
    <t>84020602</t>
  </si>
  <si>
    <t>Alte cheltuieli în domeniul transporturilor</t>
  </si>
  <si>
    <t>840250</t>
  </si>
  <si>
    <t>Alte actiuni economice (cod 87.02.01+87.02.03 +87.02.04+ 87.02.05+87.02.50)</t>
  </si>
  <si>
    <t>8702</t>
  </si>
  <si>
    <t>Alte actiuni economice</t>
  </si>
  <si>
    <t>870250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</si>
  <si>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</si>
  <si>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</si>
  <si>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</si>
  <si>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</si>
  <si>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</si>
  <si>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</si>
  <si>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</si>
  <si>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</si>
  <si>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</si>
  <si>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din bugetul de stat pentru finantarea camerelor agricole</t>
  </si>
  <si>
    <t>CHELTUIELILE SECTIUNII DE FUNCTIONARE (cod 50.02+59.02+63.02+69.02+79.02)</t>
  </si>
  <si>
    <t>EXCEDENT SECTIUNEA DE FUNCTIONARE (cod 00.01SF-49.02SF)</t>
  </si>
  <si>
    <t>9802</t>
  </si>
  <si>
    <t>ROMÂNIA</t>
  </si>
  <si>
    <t>JUDEŢUL MUREŞ</t>
  </si>
  <si>
    <t>CONSILIUL JUDEŢEAN</t>
  </si>
  <si>
    <t>- lei (RON) -</t>
  </si>
  <si>
    <t>420242</t>
  </si>
  <si>
    <t>370201</t>
  </si>
  <si>
    <t>3502</t>
  </si>
  <si>
    <t>350201</t>
  </si>
  <si>
    <t>84</t>
  </si>
  <si>
    <t>Cod rând</t>
  </si>
  <si>
    <t>Venituri din prestari de servicii si alte activitati (cod 33.02.08+33.02.10+33.02.12+33.02.24+33.02.27+33.02.28+33.02.50)</t>
  </si>
  <si>
    <t>3302</t>
  </si>
  <si>
    <t>Venituri din recuperarea cheltuielilor de judecata, imputatii si despagubiri</t>
  </si>
  <si>
    <t>330228</t>
  </si>
  <si>
    <t>Venituri din amenzi si alte sanctiuni aplicate potrivit dispozitiilor legale</t>
  </si>
  <si>
    <t>Donatii si sponsorizari</t>
  </si>
  <si>
    <t>420228</t>
  </si>
  <si>
    <t>Sume primite de administratiile locale în cadrul programelor FEGA implementate de APIA</t>
  </si>
  <si>
    <t>Alte subventii primite de la administratia centrala pentru finantarea unor activitati</t>
  </si>
  <si>
    <t>CHELTUIELILE CURENTE (10+20+30+40+50+51+55+57+59)</t>
  </si>
  <si>
    <t>4020</t>
  </si>
  <si>
    <t>Finantarea aeroporturilor de interes local</t>
  </si>
  <si>
    <t>TITLUL VII ALTE TRANSFERURI (cod 55.02)</t>
  </si>
  <si>
    <t>A. Transferuri interne (cod 55.01.18+ 55.01.54)</t>
  </si>
  <si>
    <t>TITLUL X ALTE CHELTUIELI (cod 59.01 la 59.30)</t>
  </si>
  <si>
    <t>PLATI EFECTUATE IN ANII PRECEDENTI SI RECUPERATE IN ANUL CURENT (cod 85)</t>
  </si>
  <si>
    <t>Plati efectuate in anii precedenti si recuperate in anul curent</t>
  </si>
  <si>
    <t>8596</t>
  </si>
  <si>
    <t>3343</t>
  </si>
  <si>
    <t>3344</t>
  </si>
  <si>
    <t>3345</t>
  </si>
  <si>
    <t>3346</t>
  </si>
  <si>
    <t>3347</t>
  </si>
  <si>
    <t>3351</t>
  </si>
  <si>
    <t>3355</t>
  </si>
  <si>
    <t>3356</t>
  </si>
  <si>
    <t>3357</t>
  </si>
  <si>
    <t>3374</t>
  </si>
  <si>
    <t>3375</t>
  </si>
  <si>
    <t>3376</t>
  </si>
  <si>
    <t>3378</t>
  </si>
  <si>
    <t>3379</t>
  </si>
  <si>
    <t>3385</t>
  </si>
  <si>
    <t>3389</t>
  </si>
  <si>
    <t>3390</t>
  </si>
  <si>
    <t>3394</t>
  </si>
  <si>
    <t>3395</t>
  </si>
  <si>
    <t>3396</t>
  </si>
  <si>
    <t>3398</t>
  </si>
  <si>
    <t>3404</t>
  </si>
  <si>
    <t>3405</t>
  </si>
  <si>
    <t>3411</t>
  </si>
  <si>
    <t>Amenzi, penalitati si confiscari (cod 35.02.01 la 35.02.03+35.02.50)</t>
  </si>
  <si>
    <t>3416</t>
  </si>
  <si>
    <t>3417</t>
  </si>
  <si>
    <t>3421</t>
  </si>
  <si>
    <t>3426</t>
  </si>
  <si>
    <t>3427</t>
  </si>
  <si>
    <t>3428</t>
  </si>
  <si>
    <t>3429</t>
  </si>
  <si>
    <t>3430</t>
  </si>
  <si>
    <t>3438</t>
  </si>
  <si>
    <t>3439</t>
  </si>
  <si>
    <t>Subventii de la bugetul de stat (cod 42.02.21+42.02.28+42.02.32 la 42.02.36 +42.02.41 + 42.02.42+40.02.44 la 42.02.46+42.02.51)</t>
  </si>
  <si>
    <t>3440</t>
  </si>
  <si>
    <t>3441</t>
  </si>
  <si>
    <t>Subventii primite din Fondul de Interventie***)</t>
  </si>
  <si>
    <t>3442</t>
  </si>
  <si>
    <t>3452</t>
  </si>
  <si>
    <t>3453</t>
  </si>
  <si>
    <t>3458</t>
  </si>
  <si>
    <t>3463</t>
  </si>
  <si>
    <t>3464</t>
  </si>
  <si>
    <t>3465</t>
  </si>
  <si>
    <t>3466</t>
  </si>
  <si>
    <t>3467</t>
  </si>
  <si>
    <t>3468</t>
  </si>
  <si>
    <t>3469</t>
  </si>
  <si>
    <t>3471</t>
  </si>
  <si>
    <t>3484</t>
  </si>
  <si>
    <t>3485</t>
  </si>
  <si>
    <t>3486</t>
  </si>
  <si>
    <t>3487</t>
  </si>
  <si>
    <t>3488</t>
  </si>
  <si>
    <t>3489</t>
  </si>
  <si>
    <t>3490</t>
  </si>
  <si>
    <t>3499</t>
  </si>
  <si>
    <t>3501</t>
  </si>
  <si>
    <t>3503</t>
  </si>
  <si>
    <t>3508</t>
  </si>
  <si>
    <t>3509</t>
  </si>
  <si>
    <t>3510</t>
  </si>
  <si>
    <t>3511</t>
  </si>
  <si>
    <t>3514</t>
  </si>
  <si>
    <t>3518</t>
  </si>
  <si>
    <t>3519</t>
  </si>
  <si>
    <t>3520</t>
  </si>
  <si>
    <t>3525</t>
  </si>
  <si>
    <t>3529</t>
  </si>
  <si>
    <t>3530</t>
  </si>
  <si>
    <t>3531</t>
  </si>
  <si>
    <t>3540</t>
  </si>
  <si>
    <t>3541</t>
  </si>
  <si>
    <t>3546</t>
  </si>
  <si>
    <t>3547</t>
  </si>
  <si>
    <t>3548</t>
  </si>
  <si>
    <t>3549</t>
  </si>
  <si>
    <t>3550</t>
  </si>
  <si>
    <t>3551</t>
  </si>
  <si>
    <t>3623</t>
  </si>
  <si>
    <t>3624</t>
  </si>
  <si>
    <t>3629</t>
  </si>
  <si>
    <t>3630</t>
  </si>
  <si>
    <t>3631</t>
  </si>
  <si>
    <t>3632</t>
  </si>
  <si>
    <t>3633</t>
  </si>
  <si>
    <t>3634</t>
  </si>
  <si>
    <t>3635</t>
  </si>
  <si>
    <t>3651</t>
  </si>
  <si>
    <t>3652</t>
  </si>
  <si>
    <t>3653</t>
  </si>
  <si>
    <t>3654</t>
  </si>
  <si>
    <t>3655</t>
  </si>
  <si>
    <t>3707</t>
  </si>
  <si>
    <t>3708</t>
  </si>
  <si>
    <t>3713</t>
  </si>
  <si>
    <t>3716</t>
  </si>
  <si>
    <t>3717</t>
  </si>
  <si>
    <t>3718</t>
  </si>
  <si>
    <t>3804</t>
  </si>
  <si>
    <t>3805</t>
  </si>
  <si>
    <t>3806</t>
  </si>
  <si>
    <t>3807</t>
  </si>
  <si>
    <t>3809</t>
  </si>
  <si>
    <t>3887</t>
  </si>
  <si>
    <t>3974</t>
  </si>
  <si>
    <t>3975</t>
  </si>
  <si>
    <t>3976</t>
  </si>
  <si>
    <t>3977</t>
  </si>
  <si>
    <t>3978</t>
  </si>
  <si>
    <t>3979</t>
  </si>
  <si>
    <t>4019</t>
  </si>
  <si>
    <t>4022</t>
  </si>
  <si>
    <t>4051</t>
  </si>
  <si>
    <t>4052</t>
  </si>
  <si>
    <t>4057</t>
  </si>
  <si>
    <t>4059</t>
  </si>
  <si>
    <t>4065</t>
  </si>
  <si>
    <t>4066</t>
  </si>
  <si>
    <t>4159</t>
  </si>
  <si>
    <t>4160</t>
  </si>
  <si>
    <t>4161</t>
  </si>
  <si>
    <t>4162</t>
  </si>
  <si>
    <t>4163</t>
  </si>
  <si>
    <t>4181</t>
  </si>
  <si>
    <t>4182</t>
  </si>
  <si>
    <t>4183</t>
  </si>
  <si>
    <t>4196</t>
  </si>
  <si>
    <t>4197</t>
  </si>
  <si>
    <t>4198</t>
  </si>
  <si>
    <t>4209</t>
  </si>
  <si>
    <t>4213</t>
  </si>
  <si>
    <t>4214</t>
  </si>
  <si>
    <t>4215</t>
  </si>
  <si>
    <t>4235</t>
  </si>
  <si>
    <t>4236</t>
  </si>
  <si>
    <t>4241</t>
  </si>
  <si>
    <t>4242</t>
  </si>
  <si>
    <t>4243</t>
  </si>
  <si>
    <t>4244</t>
  </si>
  <si>
    <t>4248</t>
  </si>
  <si>
    <t>4249</t>
  </si>
  <si>
    <t>4251</t>
  </si>
  <si>
    <t>4252</t>
  </si>
  <si>
    <t>4255</t>
  </si>
  <si>
    <t>4256</t>
  </si>
  <si>
    <t>4257</t>
  </si>
  <si>
    <t>4258</t>
  </si>
  <si>
    <t>4259</t>
  </si>
  <si>
    <t>4260</t>
  </si>
  <si>
    <t>4261</t>
  </si>
  <si>
    <t>4279</t>
  </si>
  <si>
    <t>4280</t>
  </si>
  <si>
    <t>4281</t>
  </si>
  <si>
    <t>4301</t>
  </si>
  <si>
    <t>4303</t>
  </si>
  <si>
    <t>4304</t>
  </si>
  <si>
    <t>4307</t>
  </si>
  <si>
    <t>4311</t>
  </si>
  <si>
    <t>4333</t>
  </si>
  <si>
    <t>4334</t>
  </si>
  <si>
    <t>4339</t>
  </si>
  <si>
    <t>4340</t>
  </si>
  <si>
    <t>4341</t>
  </si>
  <si>
    <t>4342</t>
  </si>
  <si>
    <t>4349</t>
  </si>
  <si>
    <t>4529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</si>
  <si>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</si>
  <si>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</si>
  <si>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</si>
  <si>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</si>
  <si>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</si>
  <si>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</si>
  <si>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</si>
  <si>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</si>
  <si>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</si>
  <si>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</si>
  <si>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4729</t>
  </si>
  <si>
    <t>4730</t>
  </si>
  <si>
    <t>4733</t>
  </si>
  <si>
    <t>4768</t>
  </si>
  <si>
    <t>4772</t>
  </si>
  <si>
    <t>4773</t>
  </si>
  <si>
    <t>4774</t>
  </si>
  <si>
    <t>4783</t>
  </si>
  <si>
    <t>4784</t>
  </si>
  <si>
    <t>4789</t>
  </si>
  <si>
    <t>4790</t>
  </si>
  <si>
    <t>4793</t>
  </si>
  <si>
    <t>4794</t>
  </si>
  <si>
    <t>4795</t>
  </si>
  <si>
    <t>4796</t>
  </si>
  <si>
    <t>4797</t>
  </si>
  <si>
    <t>4798</t>
  </si>
  <si>
    <t>4800</t>
  </si>
  <si>
    <t>4818</t>
  </si>
  <si>
    <t>4819</t>
  </si>
  <si>
    <t>4820</t>
  </si>
  <si>
    <t>4821</t>
  </si>
  <si>
    <t>4846</t>
  </si>
  <si>
    <t>4850</t>
  </si>
  <si>
    <t>4882</t>
  </si>
  <si>
    <t>4884</t>
  </si>
  <si>
    <t>EXECUŢIA BUGETULUI CONSILIULUI JUDEŢEAN MUREŞ PE ANUL 2012</t>
  </si>
  <si>
    <t>Prevederi iniţiale</t>
  </si>
  <si>
    <t>Prevederi definitive</t>
  </si>
  <si>
    <t>Realizat</t>
  </si>
  <si>
    <t>Anexa nr.2 la HCJ nr.________/2013</t>
  </si>
  <si>
    <t>SECȚIUNEA DE FUNCȚIONARE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</si>
</sst>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8"/>
      <name val="Arial"/>
      <family val="0"/>
    </font>
    <font>
      <b/>
      <i/>
      <sz val="10"/>
      <name val="Tahoma"/>
      <family val="2"/>
    </font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49" applyFont="1" applyFill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49" applyFont="1" applyFill="1" applyAlignment="1">
      <alignment horizontal="left" wrapText="1"/>
      <protection/>
    </xf>
    <xf numFmtId="0" fontId="2" fillId="0" borderId="0" xfId="50" applyFont="1" applyFill="1" applyBorder="1" applyAlignment="1">
      <alignment vertical="center" wrapText="1"/>
      <protection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 horizontal="right"/>
    </xf>
    <xf numFmtId="0" fontId="21" fillId="0" borderId="13" xfId="0" applyFont="1" applyBorder="1" applyAlignment="1">
      <alignment horizontal="left"/>
    </xf>
    <xf numFmtId="1" fontId="2" fillId="34" borderId="10" xfId="48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03" xfId="48"/>
    <cellStyle name="Normal_Machete buget 99" xfId="49"/>
    <cellStyle name="Normal_VAC 1b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44.140625" style="12" customWidth="1"/>
    <col min="2" max="2" width="5.8515625" style="13" bestFit="1" customWidth="1"/>
    <col min="3" max="3" width="9.7109375" style="11" bestFit="1" customWidth="1"/>
    <col min="4" max="4" width="14.421875" style="11" bestFit="1" customWidth="1"/>
    <col min="5" max="5" width="13.140625" style="11" customWidth="1"/>
    <col min="6" max="6" width="12.421875" style="11" customWidth="1"/>
    <col min="7" max="16384" width="9.140625" style="11" customWidth="1"/>
  </cols>
  <sheetData>
    <row r="1" spans="1:6" s="2" customFormat="1" ht="12.75">
      <c r="A1" s="1" t="s">
        <v>217</v>
      </c>
      <c r="B1" s="7"/>
      <c r="F1" s="3" t="s">
        <v>454</v>
      </c>
    </row>
    <row r="2" spans="1:2" s="2" customFormat="1" ht="12.75">
      <c r="A2" s="4" t="s">
        <v>218</v>
      </c>
      <c r="B2" s="7"/>
    </row>
    <row r="3" spans="1:2" s="2" customFormat="1" ht="12.75">
      <c r="A3" s="5" t="s">
        <v>219</v>
      </c>
      <c r="B3" s="7"/>
    </row>
    <row r="4" spans="1:4" ht="12.75">
      <c r="A4" s="9"/>
      <c r="B4" s="7"/>
      <c r="C4" s="10"/>
      <c r="D4" s="10"/>
    </row>
    <row r="5" spans="1:6" ht="12.75">
      <c r="A5" s="8" t="s">
        <v>450</v>
      </c>
      <c r="B5" s="8"/>
      <c r="C5" s="8"/>
      <c r="D5" s="8"/>
      <c r="E5" s="8"/>
      <c r="F5" s="8"/>
    </row>
    <row r="6" spans="1:6" ht="12.75">
      <c r="A6" s="21" t="s">
        <v>455</v>
      </c>
      <c r="B6" s="21"/>
      <c r="C6" s="21"/>
      <c r="D6" s="21"/>
      <c r="E6" s="21"/>
      <c r="F6" s="21"/>
    </row>
    <row r="7" ht="12.75">
      <c r="F7" s="6" t="s">
        <v>220</v>
      </c>
    </row>
    <row r="8" spans="1:6" ht="25.5">
      <c r="A8" s="14" t="s">
        <v>0</v>
      </c>
      <c r="B8" s="15" t="s">
        <v>226</v>
      </c>
      <c r="C8" s="15" t="s">
        <v>1</v>
      </c>
      <c r="D8" s="20" t="s">
        <v>451</v>
      </c>
      <c r="E8" s="20" t="s">
        <v>452</v>
      </c>
      <c r="F8" s="20" t="s">
        <v>453</v>
      </c>
    </row>
    <row r="9" spans="1:6" ht="25.5">
      <c r="A9" s="16" t="s">
        <v>204</v>
      </c>
      <c r="B9" s="17" t="s">
        <v>245</v>
      </c>
      <c r="C9" s="17" t="s">
        <v>2</v>
      </c>
      <c r="D9" s="18">
        <v>197033000</v>
      </c>
      <c r="E9" s="18">
        <v>207777000</v>
      </c>
      <c r="F9" s="18">
        <f>F11+F41</f>
        <v>199668106</v>
      </c>
    </row>
    <row r="10" spans="1:6" ht="12.75">
      <c r="A10" s="16" t="s">
        <v>205</v>
      </c>
      <c r="B10" s="17" t="s">
        <v>246</v>
      </c>
      <c r="C10" s="17" t="s">
        <v>3</v>
      </c>
      <c r="D10" s="18">
        <v>67124000</v>
      </c>
      <c r="E10" s="18">
        <v>72341300</v>
      </c>
      <c r="F10" s="18">
        <f>F11-F19-F37</f>
        <v>70043820</v>
      </c>
    </row>
    <row r="11" spans="1:6" ht="12.75">
      <c r="A11" s="16" t="s">
        <v>4</v>
      </c>
      <c r="B11" s="17" t="s">
        <v>247</v>
      </c>
      <c r="C11" s="17" t="s">
        <v>5</v>
      </c>
      <c r="D11" s="18">
        <v>139903000</v>
      </c>
      <c r="E11" s="18">
        <v>148742000</v>
      </c>
      <c r="F11" s="18">
        <f>F12+F26</f>
        <v>141893544</v>
      </c>
    </row>
    <row r="12" spans="1:6" ht="25.5">
      <c r="A12" s="16" t="s">
        <v>6</v>
      </c>
      <c r="B12" s="17" t="s">
        <v>248</v>
      </c>
      <c r="C12" s="17" t="s">
        <v>7</v>
      </c>
      <c r="D12" s="18">
        <v>152922000</v>
      </c>
      <c r="E12" s="18">
        <v>164638300</v>
      </c>
      <c r="F12" s="18">
        <f>F13+F18</f>
        <v>159977176</v>
      </c>
    </row>
    <row r="13" spans="1:6" ht="25.5">
      <c r="A13" s="16" t="s">
        <v>8</v>
      </c>
      <c r="B13" s="17" t="s">
        <v>249</v>
      </c>
      <c r="C13" s="17" t="s">
        <v>9</v>
      </c>
      <c r="D13" s="18">
        <v>63974000</v>
      </c>
      <c r="E13" s="18">
        <v>69191300</v>
      </c>
      <c r="F13" s="18">
        <f>F14</f>
        <v>67065033</v>
      </c>
    </row>
    <row r="14" spans="1:6" ht="38.25">
      <c r="A14" s="16" t="s">
        <v>10</v>
      </c>
      <c r="B14" s="17" t="s">
        <v>250</v>
      </c>
      <c r="C14" s="17" t="s">
        <v>11</v>
      </c>
      <c r="D14" s="18">
        <v>63974000</v>
      </c>
      <c r="E14" s="18">
        <v>69191300</v>
      </c>
      <c r="F14" s="18">
        <f>F15</f>
        <v>67065033</v>
      </c>
    </row>
    <row r="15" spans="1:6" ht="25.5">
      <c r="A15" s="16" t="s">
        <v>12</v>
      </c>
      <c r="B15" s="17" t="s">
        <v>251</v>
      </c>
      <c r="C15" s="17" t="s">
        <v>13</v>
      </c>
      <c r="D15" s="18">
        <v>63974000</v>
      </c>
      <c r="E15" s="18">
        <v>69191300</v>
      </c>
      <c r="F15" s="18">
        <f>F16+F17</f>
        <v>67065033</v>
      </c>
    </row>
    <row r="16" spans="1:6" ht="12.75">
      <c r="A16" s="16" t="s">
        <v>14</v>
      </c>
      <c r="B16" s="17" t="s">
        <v>252</v>
      </c>
      <c r="C16" s="17" t="s">
        <v>15</v>
      </c>
      <c r="D16" s="18">
        <v>43725000</v>
      </c>
      <c r="E16" s="18">
        <v>47592300</v>
      </c>
      <c r="F16" s="18">
        <v>46443929</v>
      </c>
    </row>
    <row r="17" spans="1:6" ht="25.5">
      <c r="A17" s="16" t="s">
        <v>206</v>
      </c>
      <c r="B17" s="17" t="s">
        <v>253</v>
      </c>
      <c r="C17" s="17" t="s">
        <v>16</v>
      </c>
      <c r="D17" s="18">
        <v>20249000</v>
      </c>
      <c r="E17" s="18">
        <v>21599000</v>
      </c>
      <c r="F17" s="18">
        <v>20621104</v>
      </c>
    </row>
    <row r="18" spans="1:6" ht="25.5">
      <c r="A18" s="16" t="s">
        <v>207</v>
      </c>
      <c r="B18" s="17" t="s">
        <v>254</v>
      </c>
      <c r="C18" s="17" t="s">
        <v>17</v>
      </c>
      <c r="D18" s="18">
        <v>88948000</v>
      </c>
      <c r="E18" s="18">
        <v>95447000</v>
      </c>
      <c r="F18" s="18">
        <f>F19+F23</f>
        <v>92912143</v>
      </c>
    </row>
    <row r="19" spans="1:6" ht="25.5">
      <c r="A19" s="16" t="s">
        <v>208</v>
      </c>
      <c r="B19" s="17" t="s">
        <v>255</v>
      </c>
      <c r="C19" s="17" t="s">
        <v>18</v>
      </c>
      <c r="D19" s="18">
        <v>87748000</v>
      </c>
      <c r="E19" s="18">
        <v>94247000</v>
      </c>
      <c r="F19" s="18">
        <f>F20+F21+F22</f>
        <v>91821134</v>
      </c>
    </row>
    <row r="20" spans="1:6" ht="38.25">
      <c r="A20" s="16" t="s">
        <v>209</v>
      </c>
      <c r="B20" s="17" t="s">
        <v>256</v>
      </c>
      <c r="C20" s="17" t="s">
        <v>19</v>
      </c>
      <c r="D20" s="18">
        <v>66623000</v>
      </c>
      <c r="E20" s="18">
        <v>66842000</v>
      </c>
      <c r="F20" s="18">
        <v>64416134</v>
      </c>
    </row>
    <row r="21" spans="1:6" ht="25.5">
      <c r="A21" s="16" t="s">
        <v>20</v>
      </c>
      <c r="B21" s="17" t="s">
        <v>257</v>
      </c>
      <c r="C21" s="17" t="s">
        <v>21</v>
      </c>
      <c r="D21" s="18">
        <v>9416000</v>
      </c>
      <c r="E21" s="18">
        <v>9416000</v>
      </c>
      <c r="F21" s="18">
        <v>9416000</v>
      </c>
    </row>
    <row r="22" spans="1:6" ht="25.5">
      <c r="A22" s="16" t="s">
        <v>22</v>
      </c>
      <c r="B22" s="17" t="s">
        <v>258</v>
      </c>
      <c r="C22" s="17" t="s">
        <v>23</v>
      </c>
      <c r="D22" s="18">
        <v>11709000</v>
      </c>
      <c r="E22" s="18">
        <v>17989000</v>
      </c>
      <c r="F22" s="18">
        <v>17989000</v>
      </c>
    </row>
    <row r="23" spans="1:6" ht="38.25">
      <c r="A23" s="16" t="s">
        <v>24</v>
      </c>
      <c r="B23" s="17" t="s">
        <v>259</v>
      </c>
      <c r="C23" s="17" t="s">
        <v>25</v>
      </c>
      <c r="D23" s="18">
        <v>1200000</v>
      </c>
      <c r="E23" s="18">
        <v>1200000</v>
      </c>
      <c r="F23" s="18">
        <f>F24+F25</f>
        <v>1091009</v>
      </c>
    </row>
    <row r="24" spans="1:6" ht="25.5">
      <c r="A24" s="16" t="s">
        <v>26</v>
      </c>
      <c r="B24" s="17" t="s">
        <v>260</v>
      </c>
      <c r="C24" s="17" t="s">
        <v>27</v>
      </c>
      <c r="D24" s="18">
        <v>400000</v>
      </c>
      <c r="E24" s="18">
        <v>400000</v>
      </c>
      <c r="F24" s="18">
        <v>154332</v>
      </c>
    </row>
    <row r="25" spans="1:6" ht="25.5">
      <c r="A25" s="16" t="s">
        <v>28</v>
      </c>
      <c r="B25" s="17" t="s">
        <v>261</v>
      </c>
      <c r="C25" s="17" t="s">
        <v>29</v>
      </c>
      <c r="D25" s="18">
        <v>800000</v>
      </c>
      <c r="E25" s="18">
        <v>800000</v>
      </c>
      <c r="F25" s="18">
        <v>936677</v>
      </c>
    </row>
    <row r="26" spans="1:6" ht="12.75">
      <c r="A26" s="16" t="s">
        <v>210</v>
      </c>
      <c r="B26" s="17" t="s">
        <v>262</v>
      </c>
      <c r="C26" s="17" t="s">
        <v>30</v>
      </c>
      <c r="D26" s="18">
        <v>-13019000</v>
      </c>
      <c r="E26" s="18">
        <v>-15896300</v>
      </c>
      <c r="F26" s="18">
        <f>F27+F30</f>
        <v>-18083632</v>
      </c>
    </row>
    <row r="27" spans="1:6" ht="25.5">
      <c r="A27" s="16" t="s">
        <v>31</v>
      </c>
      <c r="B27" s="17" t="s">
        <v>263</v>
      </c>
      <c r="C27" s="17" t="s">
        <v>32</v>
      </c>
      <c r="D27" s="18">
        <v>150000</v>
      </c>
      <c r="E27" s="18">
        <v>150000</v>
      </c>
      <c r="F27" s="18">
        <f>F28</f>
        <v>155631</v>
      </c>
    </row>
    <row r="28" spans="1:6" ht="25.5">
      <c r="A28" s="16" t="s">
        <v>33</v>
      </c>
      <c r="B28" s="17" t="s">
        <v>264</v>
      </c>
      <c r="C28" s="17" t="s">
        <v>35</v>
      </c>
      <c r="D28" s="18">
        <v>150000</v>
      </c>
      <c r="E28" s="18">
        <v>150000</v>
      </c>
      <c r="F28" s="18">
        <f>F29</f>
        <v>155631</v>
      </c>
    </row>
    <row r="29" spans="1:6" ht="12.75">
      <c r="A29" s="16" t="s">
        <v>36</v>
      </c>
      <c r="B29" s="17" t="s">
        <v>265</v>
      </c>
      <c r="C29" s="17" t="s">
        <v>38</v>
      </c>
      <c r="D29" s="18">
        <v>150000</v>
      </c>
      <c r="E29" s="18">
        <v>150000</v>
      </c>
      <c r="F29" s="18">
        <v>155631</v>
      </c>
    </row>
    <row r="30" spans="1:6" ht="25.5">
      <c r="A30" s="16" t="s">
        <v>39</v>
      </c>
      <c r="B30" s="17" t="s">
        <v>266</v>
      </c>
      <c r="C30" s="17" t="s">
        <v>40</v>
      </c>
      <c r="D30" s="18">
        <v>-13169000</v>
      </c>
      <c r="E30" s="18">
        <v>-16046300</v>
      </c>
      <c r="F30" s="18">
        <f>F31+F33+F35+F37</f>
        <v>-18239263</v>
      </c>
    </row>
    <row r="31" spans="1:6" ht="38.25">
      <c r="A31" s="16" t="s">
        <v>227</v>
      </c>
      <c r="B31" s="17" t="s">
        <v>267</v>
      </c>
      <c r="C31" s="17" t="s">
        <v>228</v>
      </c>
      <c r="D31" s="18">
        <v>0</v>
      </c>
      <c r="E31" s="18">
        <v>0</v>
      </c>
      <c r="F31" s="18">
        <f>F32</f>
        <v>7057</v>
      </c>
    </row>
    <row r="32" spans="1:6" ht="25.5">
      <c r="A32" s="16" t="s">
        <v>229</v>
      </c>
      <c r="B32" s="17" t="s">
        <v>268</v>
      </c>
      <c r="C32" s="17" t="s">
        <v>230</v>
      </c>
      <c r="D32" s="18">
        <v>0</v>
      </c>
      <c r="E32" s="18">
        <v>0</v>
      </c>
      <c r="F32" s="18">
        <v>7057</v>
      </c>
    </row>
    <row r="33" spans="1:6" ht="25.5">
      <c r="A33" s="16" t="s">
        <v>269</v>
      </c>
      <c r="B33" s="17" t="s">
        <v>270</v>
      </c>
      <c r="C33" s="17" t="s">
        <v>223</v>
      </c>
      <c r="D33" s="18">
        <v>0</v>
      </c>
      <c r="E33" s="18">
        <v>0</v>
      </c>
      <c r="F33" s="18">
        <f>F34</f>
        <v>113479</v>
      </c>
    </row>
    <row r="34" spans="1:6" ht="25.5">
      <c r="A34" s="16" t="s">
        <v>231</v>
      </c>
      <c r="B34" s="17" t="s">
        <v>271</v>
      </c>
      <c r="C34" s="17" t="s">
        <v>224</v>
      </c>
      <c r="D34" s="18">
        <v>0</v>
      </c>
      <c r="E34" s="18">
        <v>0</v>
      </c>
      <c r="F34" s="18">
        <v>113479</v>
      </c>
    </row>
    <row r="35" spans="1:6" ht="25.5">
      <c r="A35" s="16" t="s">
        <v>211</v>
      </c>
      <c r="B35" s="17" t="s">
        <v>272</v>
      </c>
      <c r="C35" s="17" t="s">
        <v>41</v>
      </c>
      <c r="D35" s="18">
        <v>1800000</v>
      </c>
      <c r="E35" s="18">
        <v>1800000</v>
      </c>
      <c r="F35" s="18">
        <f>F36</f>
        <v>1611611</v>
      </c>
    </row>
    <row r="36" spans="1:6" ht="12.75">
      <c r="A36" s="16" t="s">
        <v>42</v>
      </c>
      <c r="B36" s="17" t="s">
        <v>273</v>
      </c>
      <c r="C36" s="17" t="s">
        <v>43</v>
      </c>
      <c r="D36" s="18">
        <v>1800000</v>
      </c>
      <c r="E36" s="18">
        <v>1800000</v>
      </c>
      <c r="F36" s="18">
        <v>1611611</v>
      </c>
    </row>
    <row r="37" spans="1:6" ht="25.5">
      <c r="A37" s="16" t="s">
        <v>212</v>
      </c>
      <c r="B37" s="17" t="s">
        <v>274</v>
      </c>
      <c r="C37" s="17" t="s">
        <v>44</v>
      </c>
      <c r="D37" s="18">
        <v>-14969000</v>
      </c>
      <c r="E37" s="18">
        <v>-17846300</v>
      </c>
      <c r="F37" s="18">
        <f>F38+F39+F40</f>
        <v>-19971410</v>
      </c>
    </row>
    <row r="38" spans="1:6" ht="12.75">
      <c r="A38" s="16" t="s">
        <v>232</v>
      </c>
      <c r="B38" s="17" t="s">
        <v>275</v>
      </c>
      <c r="C38" s="17" t="s">
        <v>222</v>
      </c>
      <c r="D38" s="18">
        <v>0</v>
      </c>
      <c r="E38" s="18">
        <v>0</v>
      </c>
      <c r="F38" s="18">
        <v>28590</v>
      </c>
    </row>
    <row r="39" spans="1:6" ht="38.25">
      <c r="A39" s="16" t="s">
        <v>45</v>
      </c>
      <c r="B39" s="17" t="s">
        <v>276</v>
      </c>
      <c r="C39" s="17" t="s">
        <v>46</v>
      </c>
      <c r="D39" s="18">
        <v>-14969000</v>
      </c>
      <c r="E39" s="18">
        <v>-17876000</v>
      </c>
      <c r="F39" s="18">
        <v>-20000000</v>
      </c>
    </row>
    <row r="40" spans="1:6" ht="12.75">
      <c r="A40" s="16" t="s">
        <v>47</v>
      </c>
      <c r="B40" s="17" t="s">
        <v>277</v>
      </c>
      <c r="C40" s="17" t="s">
        <v>48</v>
      </c>
      <c r="D40" s="18">
        <v>0</v>
      </c>
      <c r="E40" s="18">
        <v>29700</v>
      </c>
      <c r="F40" s="18"/>
    </row>
    <row r="41" spans="1:6" ht="12.75">
      <c r="A41" s="16" t="s">
        <v>49</v>
      </c>
      <c r="B41" s="17" t="s">
        <v>278</v>
      </c>
      <c r="C41" s="17" t="s">
        <v>50</v>
      </c>
      <c r="D41" s="18">
        <v>57130000</v>
      </c>
      <c r="E41" s="18">
        <v>59035000</v>
      </c>
      <c r="F41" s="18">
        <f>F42</f>
        <v>57774562</v>
      </c>
    </row>
    <row r="42" spans="1:6" ht="25.5">
      <c r="A42" s="16" t="s">
        <v>51</v>
      </c>
      <c r="B42" s="17" t="s">
        <v>279</v>
      </c>
      <c r="C42" s="17" t="s">
        <v>52</v>
      </c>
      <c r="D42" s="18">
        <v>57130000</v>
      </c>
      <c r="E42" s="18">
        <v>59035000</v>
      </c>
      <c r="F42" s="18">
        <f>F43+F48</f>
        <v>57774562</v>
      </c>
    </row>
    <row r="43" spans="1:6" ht="51">
      <c r="A43" s="16" t="s">
        <v>280</v>
      </c>
      <c r="B43" s="17" t="s">
        <v>281</v>
      </c>
      <c r="C43" s="17" t="s">
        <v>53</v>
      </c>
      <c r="D43" s="18">
        <v>55173000</v>
      </c>
      <c r="E43" s="18">
        <v>57078000</v>
      </c>
      <c r="F43" s="18">
        <f>F44+F45+F46+F47</f>
        <v>56689530</v>
      </c>
    </row>
    <row r="44" spans="1:6" ht="25.5">
      <c r="A44" s="16" t="s">
        <v>54</v>
      </c>
      <c r="B44" s="17" t="s">
        <v>282</v>
      </c>
      <c r="C44" s="17" t="s">
        <v>55</v>
      </c>
      <c r="D44" s="18">
        <v>54331000</v>
      </c>
      <c r="E44" s="18">
        <v>55936000</v>
      </c>
      <c r="F44" s="18">
        <v>55910294</v>
      </c>
    </row>
    <row r="45" spans="1:6" ht="12.75">
      <c r="A45" s="16" t="s">
        <v>283</v>
      </c>
      <c r="B45" s="17" t="s">
        <v>284</v>
      </c>
      <c r="C45" s="17" t="s">
        <v>233</v>
      </c>
      <c r="D45" s="18">
        <v>0</v>
      </c>
      <c r="E45" s="18">
        <v>250000</v>
      </c>
      <c r="F45" s="18"/>
    </row>
    <row r="46" spans="1:6" ht="25.5">
      <c r="A46" s="16" t="s">
        <v>234</v>
      </c>
      <c r="B46" s="17" t="s">
        <v>285</v>
      </c>
      <c r="C46" s="17" t="s">
        <v>221</v>
      </c>
      <c r="D46" s="18">
        <v>242000</v>
      </c>
      <c r="E46" s="18">
        <v>242000</v>
      </c>
      <c r="F46" s="18">
        <v>129236</v>
      </c>
    </row>
    <row r="47" spans="1:6" ht="25.5">
      <c r="A47" s="16" t="s">
        <v>213</v>
      </c>
      <c r="B47" s="17" t="s">
        <v>286</v>
      </c>
      <c r="C47" s="17" t="s">
        <v>56</v>
      </c>
      <c r="D47" s="18">
        <v>600000</v>
      </c>
      <c r="E47" s="18">
        <v>650000</v>
      </c>
      <c r="F47" s="18">
        <v>650000</v>
      </c>
    </row>
    <row r="48" spans="1:6" ht="25.5">
      <c r="A48" s="16" t="s">
        <v>57</v>
      </c>
      <c r="B48" s="17" t="s">
        <v>287</v>
      </c>
      <c r="C48" s="17" t="s">
        <v>58</v>
      </c>
      <c r="D48" s="18">
        <v>1957000</v>
      </c>
      <c r="E48" s="18">
        <v>1957000</v>
      </c>
      <c r="F48" s="18">
        <f>F49</f>
        <v>1085032</v>
      </c>
    </row>
    <row r="49" spans="1:6" ht="25.5">
      <c r="A49" s="16" t="s">
        <v>235</v>
      </c>
      <c r="B49" s="17" t="s">
        <v>288</v>
      </c>
      <c r="C49" s="17" t="s">
        <v>59</v>
      </c>
      <c r="D49" s="18">
        <v>1957000</v>
      </c>
      <c r="E49" s="18">
        <v>1957000</v>
      </c>
      <c r="F49" s="18">
        <v>1085032</v>
      </c>
    </row>
    <row r="50" spans="1:6" ht="25.5">
      <c r="A50" s="16" t="s">
        <v>214</v>
      </c>
      <c r="B50" s="17" t="s">
        <v>289</v>
      </c>
      <c r="C50" s="17" t="s">
        <v>60</v>
      </c>
      <c r="D50" s="18">
        <v>197033000</v>
      </c>
      <c r="E50" s="18">
        <v>207777000</v>
      </c>
      <c r="F50" s="18">
        <f>F82+F114+F177+F108</f>
        <v>194538766</v>
      </c>
    </row>
    <row r="51" spans="1:6" ht="12.75">
      <c r="A51" s="16" t="s">
        <v>61</v>
      </c>
      <c r="B51" s="17" t="s">
        <v>290</v>
      </c>
      <c r="C51" s="17" t="s">
        <v>62</v>
      </c>
      <c r="D51" s="18">
        <v>197033000</v>
      </c>
      <c r="E51" s="18">
        <v>207777000</v>
      </c>
      <c r="F51" s="18">
        <f>F84+F93+F110+F116+F130+F157+F185+F203</f>
        <v>193374248</v>
      </c>
    </row>
    <row r="52" spans="1:6" ht="25.5">
      <c r="A52" s="16" t="s">
        <v>236</v>
      </c>
      <c r="B52" s="17" t="s">
        <v>291</v>
      </c>
      <c r="C52" s="17" t="s">
        <v>63</v>
      </c>
      <c r="D52" s="18">
        <v>196053000</v>
      </c>
      <c r="E52" s="18">
        <v>206786000</v>
      </c>
      <c r="F52" s="18">
        <v>194245065</v>
      </c>
    </row>
    <row r="53" spans="1:6" ht="25.5">
      <c r="A53" s="16" t="s">
        <v>64</v>
      </c>
      <c r="B53" s="17" t="s">
        <v>292</v>
      </c>
      <c r="C53" s="17" t="s">
        <v>65</v>
      </c>
      <c r="D53" s="18">
        <v>37388000</v>
      </c>
      <c r="E53" s="18">
        <v>41104000</v>
      </c>
      <c r="F53" s="18">
        <f>F86+F95+F118+F132+F159</f>
        <v>40985370</v>
      </c>
    </row>
    <row r="54" spans="1:6" ht="12.75">
      <c r="A54" s="16" t="s">
        <v>66</v>
      </c>
      <c r="B54" s="17" t="s">
        <v>293</v>
      </c>
      <c r="C54" s="17" t="s">
        <v>67</v>
      </c>
      <c r="D54" s="18">
        <v>58548000</v>
      </c>
      <c r="E54" s="18">
        <v>62306000</v>
      </c>
      <c r="F54" s="18">
        <f>F87+F96+F112+F119+F133+F160+F187+F205</f>
        <v>53636653</v>
      </c>
    </row>
    <row r="55" spans="1:6" ht="25.5">
      <c r="A55" s="16" t="s">
        <v>68</v>
      </c>
      <c r="B55" s="17" t="s">
        <v>294</v>
      </c>
      <c r="C55" s="17" t="s">
        <v>35</v>
      </c>
      <c r="D55" s="18">
        <v>650000</v>
      </c>
      <c r="E55" s="18">
        <v>747000</v>
      </c>
      <c r="F55" s="18">
        <f>F56</f>
        <v>460518</v>
      </c>
    </row>
    <row r="56" spans="1:6" ht="25.5">
      <c r="A56" s="16" t="s">
        <v>69</v>
      </c>
      <c r="B56" s="17" t="s">
        <v>295</v>
      </c>
      <c r="C56" s="17" t="s">
        <v>70</v>
      </c>
      <c r="D56" s="18">
        <v>650000</v>
      </c>
      <c r="E56" s="18">
        <v>747000</v>
      </c>
      <c r="F56" s="18">
        <v>460518</v>
      </c>
    </row>
    <row r="57" spans="1:6" ht="25.5">
      <c r="A57" s="16" t="s">
        <v>71</v>
      </c>
      <c r="B57" s="17" t="s">
        <v>296</v>
      </c>
      <c r="C57" s="17" t="s">
        <v>72</v>
      </c>
      <c r="D57" s="18">
        <v>2150000</v>
      </c>
      <c r="E57" s="18">
        <v>457000</v>
      </c>
      <c r="F57" s="18">
        <f>F58</f>
        <v>0</v>
      </c>
    </row>
    <row r="58" spans="1:6" ht="25.5">
      <c r="A58" s="16" t="s">
        <v>73</v>
      </c>
      <c r="B58" s="17" t="s">
        <v>297</v>
      </c>
      <c r="C58" s="17" t="s">
        <v>74</v>
      </c>
      <c r="D58" s="18">
        <v>2150000</v>
      </c>
      <c r="E58" s="18">
        <v>457000</v>
      </c>
      <c r="F58" s="18">
        <f>F98</f>
        <v>0</v>
      </c>
    </row>
    <row r="59" spans="1:6" ht="25.5">
      <c r="A59" s="16" t="s">
        <v>75</v>
      </c>
      <c r="B59" s="17" t="s">
        <v>298</v>
      </c>
      <c r="C59" s="17" t="s">
        <v>76</v>
      </c>
      <c r="D59" s="18">
        <v>19622000</v>
      </c>
      <c r="E59" s="18">
        <v>22640000</v>
      </c>
      <c r="F59" s="18">
        <f>F60</f>
        <v>22366175</v>
      </c>
    </row>
    <row r="60" spans="1:6" ht="12.75">
      <c r="A60" s="16" t="s">
        <v>77</v>
      </c>
      <c r="B60" s="17" t="s">
        <v>299</v>
      </c>
      <c r="C60" s="17" t="s">
        <v>78</v>
      </c>
      <c r="D60" s="18">
        <v>19622000</v>
      </c>
      <c r="E60" s="18">
        <v>22640000</v>
      </c>
      <c r="F60" s="18">
        <f>F61+F62+F63+F64</f>
        <v>22366175</v>
      </c>
    </row>
    <row r="61" spans="1:6" ht="12.75">
      <c r="A61" s="16" t="s">
        <v>79</v>
      </c>
      <c r="B61" s="17" t="s">
        <v>300</v>
      </c>
      <c r="C61" s="17" t="s">
        <v>80</v>
      </c>
      <c r="D61" s="18">
        <v>16687000</v>
      </c>
      <c r="E61" s="18">
        <v>16436000</v>
      </c>
      <c r="F61" s="18">
        <f>F101+F136+F163+F208</f>
        <v>16236273</v>
      </c>
    </row>
    <row r="62" spans="1:6" ht="12.75">
      <c r="A62" s="16" t="s">
        <v>81</v>
      </c>
      <c r="B62" s="17" t="s">
        <v>301</v>
      </c>
      <c r="C62" s="17" t="s">
        <v>82</v>
      </c>
      <c r="D62" s="18">
        <v>61000</v>
      </c>
      <c r="E62" s="18">
        <v>61000</v>
      </c>
      <c r="F62" s="18">
        <f>F209</f>
        <v>57272</v>
      </c>
    </row>
    <row r="63" spans="1:6" ht="12.75">
      <c r="A63" s="16" t="s">
        <v>238</v>
      </c>
      <c r="B63" s="17" t="s">
        <v>302</v>
      </c>
      <c r="C63" s="17" t="s">
        <v>83</v>
      </c>
      <c r="D63" s="18">
        <v>2100000</v>
      </c>
      <c r="E63" s="18">
        <v>5414000</v>
      </c>
      <c r="F63" s="18">
        <f>F190</f>
        <v>5368630</v>
      </c>
    </row>
    <row r="64" spans="1:6" ht="25.5">
      <c r="A64" s="16" t="s">
        <v>84</v>
      </c>
      <c r="B64" s="17" t="s">
        <v>303</v>
      </c>
      <c r="C64" s="17" t="s">
        <v>85</v>
      </c>
      <c r="D64" s="18">
        <v>774000</v>
      </c>
      <c r="E64" s="18">
        <v>729000</v>
      </c>
      <c r="F64" s="18">
        <f>F181</f>
        <v>704000</v>
      </c>
    </row>
    <row r="65" spans="1:6" ht="12.75">
      <c r="A65" s="16" t="s">
        <v>239</v>
      </c>
      <c r="B65" s="17" t="s">
        <v>304</v>
      </c>
      <c r="C65" s="17" t="s">
        <v>34</v>
      </c>
      <c r="D65" s="18">
        <v>150000</v>
      </c>
      <c r="E65" s="18">
        <v>150000</v>
      </c>
      <c r="F65" s="18">
        <f>F66</f>
        <v>0</v>
      </c>
    </row>
    <row r="66" spans="1:6" ht="12.75">
      <c r="A66" s="16" t="s">
        <v>240</v>
      </c>
      <c r="B66" s="17" t="s">
        <v>223</v>
      </c>
      <c r="C66" s="17" t="s">
        <v>109</v>
      </c>
      <c r="D66" s="18">
        <v>150000</v>
      </c>
      <c r="E66" s="18">
        <v>150000</v>
      </c>
      <c r="F66" s="18">
        <f>F67</f>
        <v>0</v>
      </c>
    </row>
    <row r="67" spans="1:6" ht="12.75">
      <c r="A67" s="16" t="s">
        <v>110</v>
      </c>
      <c r="B67" s="17" t="s">
        <v>305</v>
      </c>
      <c r="C67" s="17" t="s">
        <v>111</v>
      </c>
      <c r="D67" s="18">
        <v>150000</v>
      </c>
      <c r="E67" s="18">
        <v>150000</v>
      </c>
      <c r="F67" s="18">
        <f>F139</f>
        <v>0</v>
      </c>
    </row>
    <row r="68" spans="1:6" ht="12.75">
      <c r="A68" s="16" t="s">
        <v>86</v>
      </c>
      <c r="B68" s="17" t="s">
        <v>306</v>
      </c>
      <c r="C68" s="17" t="s">
        <v>37</v>
      </c>
      <c r="D68" s="18">
        <v>69715000</v>
      </c>
      <c r="E68" s="18">
        <v>71579000</v>
      </c>
      <c r="F68" s="18">
        <f>F120+F164</f>
        <v>69107006</v>
      </c>
    </row>
    <row r="69" spans="1:6" ht="12.75">
      <c r="A69" s="16" t="s">
        <v>87</v>
      </c>
      <c r="B69" s="17" t="s">
        <v>307</v>
      </c>
      <c r="C69" s="17" t="s">
        <v>88</v>
      </c>
      <c r="D69" s="18">
        <v>69715000</v>
      </c>
      <c r="E69" s="18">
        <v>71579000</v>
      </c>
      <c r="F69" s="18">
        <f>F121+F165</f>
        <v>69107006</v>
      </c>
    </row>
    <row r="70" spans="1:6" ht="12.75">
      <c r="A70" s="16" t="s">
        <v>89</v>
      </c>
      <c r="B70" s="17" t="s">
        <v>308</v>
      </c>
      <c r="C70" s="17" t="s">
        <v>90</v>
      </c>
      <c r="D70" s="18">
        <v>54129625</v>
      </c>
      <c r="E70" s="18">
        <v>56502600</v>
      </c>
      <c r="F70" s="18">
        <f>F166</f>
        <v>56485850</v>
      </c>
    </row>
    <row r="71" spans="1:6" ht="12.75">
      <c r="A71" s="16" t="s">
        <v>91</v>
      </c>
      <c r="B71" s="17" t="s">
        <v>309</v>
      </c>
      <c r="C71" s="17" t="s">
        <v>92</v>
      </c>
      <c r="D71" s="18">
        <v>15585375</v>
      </c>
      <c r="E71" s="18">
        <v>15076400</v>
      </c>
      <c r="F71" s="18">
        <f>F122+F167</f>
        <v>12621156</v>
      </c>
    </row>
    <row r="72" spans="1:6" ht="12.75">
      <c r="A72" s="16" t="s">
        <v>241</v>
      </c>
      <c r="B72" s="17" t="s">
        <v>310</v>
      </c>
      <c r="C72" s="17" t="s">
        <v>93</v>
      </c>
      <c r="D72" s="18">
        <v>7830000</v>
      </c>
      <c r="E72" s="18">
        <v>7803000</v>
      </c>
      <c r="F72" s="18">
        <f>F140+F168+F210</f>
        <v>7689343</v>
      </c>
    </row>
    <row r="73" spans="1:6" ht="12.75">
      <c r="A73" s="16" t="s">
        <v>94</v>
      </c>
      <c r="B73" s="17" t="s">
        <v>311</v>
      </c>
      <c r="C73" s="17" t="s">
        <v>95</v>
      </c>
      <c r="D73" s="18">
        <v>1230000</v>
      </c>
      <c r="E73" s="18">
        <v>1203000</v>
      </c>
      <c r="F73" s="18">
        <f>F141+F169+F211</f>
        <v>1151349</v>
      </c>
    </row>
    <row r="74" spans="1:6" ht="12.75">
      <c r="A74" s="16" t="s">
        <v>96</v>
      </c>
      <c r="B74" s="17" t="s">
        <v>312</v>
      </c>
      <c r="C74" s="17" t="s">
        <v>97</v>
      </c>
      <c r="D74" s="18">
        <v>400000</v>
      </c>
      <c r="E74" s="18">
        <v>400000</v>
      </c>
      <c r="F74" s="18">
        <f>F142</f>
        <v>400000</v>
      </c>
    </row>
    <row r="75" spans="1:6" ht="12.75">
      <c r="A75" s="16" t="s">
        <v>98</v>
      </c>
      <c r="B75" s="17" t="s">
        <v>313</v>
      </c>
      <c r="C75" s="17" t="s">
        <v>99</v>
      </c>
      <c r="D75" s="18">
        <v>6200000</v>
      </c>
      <c r="E75" s="18">
        <v>6200000</v>
      </c>
      <c r="F75" s="18">
        <f>F143</f>
        <v>6137994</v>
      </c>
    </row>
    <row r="76" spans="1:6" ht="12.75">
      <c r="A76" s="16" t="s">
        <v>100</v>
      </c>
      <c r="B76" s="17" t="s">
        <v>314</v>
      </c>
      <c r="C76" s="17" t="s">
        <v>101</v>
      </c>
      <c r="D76" s="18">
        <v>980000</v>
      </c>
      <c r="E76" s="18">
        <v>991000</v>
      </c>
      <c r="F76" s="18">
        <f>F191</f>
        <v>986852</v>
      </c>
    </row>
    <row r="77" spans="1:6" ht="25.5">
      <c r="A77" s="16" t="s">
        <v>102</v>
      </c>
      <c r="B77" s="17" t="s">
        <v>315</v>
      </c>
      <c r="C77" s="17" t="s">
        <v>103</v>
      </c>
      <c r="D77" s="18">
        <v>980000</v>
      </c>
      <c r="E77" s="18">
        <v>991000</v>
      </c>
      <c r="F77" s="18">
        <f>F192</f>
        <v>986852</v>
      </c>
    </row>
    <row r="78" spans="1:6" ht="25.5">
      <c r="A78" s="16" t="s">
        <v>104</v>
      </c>
      <c r="B78" s="17" t="s">
        <v>316</v>
      </c>
      <c r="C78" s="17" t="s">
        <v>105</v>
      </c>
      <c r="D78" s="18">
        <v>980000</v>
      </c>
      <c r="E78" s="18">
        <v>991000</v>
      </c>
      <c r="F78" s="18">
        <f>F193</f>
        <v>986852</v>
      </c>
    </row>
    <row r="79" spans="1:6" ht="25.5">
      <c r="A79" s="16" t="s">
        <v>106</v>
      </c>
      <c r="B79" s="17" t="s">
        <v>317</v>
      </c>
      <c r="C79" s="17" t="s">
        <v>107</v>
      </c>
      <c r="D79" s="18">
        <v>980000</v>
      </c>
      <c r="E79" s="18">
        <v>991000</v>
      </c>
      <c r="F79" s="18">
        <f>F194</f>
        <v>986852</v>
      </c>
    </row>
    <row r="80" spans="1:6" ht="25.5">
      <c r="A80" s="16" t="s">
        <v>242</v>
      </c>
      <c r="B80" s="17" t="s">
        <v>318</v>
      </c>
      <c r="C80" s="17" t="s">
        <v>225</v>
      </c>
      <c r="D80" s="18">
        <v>0</v>
      </c>
      <c r="E80" s="18">
        <v>0</v>
      </c>
      <c r="F80" s="18">
        <f>F81</f>
        <v>-693151</v>
      </c>
    </row>
    <row r="81" spans="1:6" ht="25.5">
      <c r="A81" s="16" t="s">
        <v>243</v>
      </c>
      <c r="B81" s="17" t="s">
        <v>319</v>
      </c>
      <c r="C81" s="17" t="s">
        <v>244</v>
      </c>
      <c r="D81" s="18">
        <v>0</v>
      </c>
      <c r="E81" s="18">
        <v>0</v>
      </c>
      <c r="F81" s="18">
        <f>F89+F103+F124+F145+F171+F196</f>
        <v>-693151</v>
      </c>
    </row>
    <row r="82" spans="1:6" ht="25.5">
      <c r="A82" s="16" t="s">
        <v>112</v>
      </c>
      <c r="B82" s="17" t="s">
        <v>320</v>
      </c>
      <c r="C82" s="17" t="s">
        <v>113</v>
      </c>
      <c r="D82" s="18">
        <v>16368000</v>
      </c>
      <c r="E82" s="18">
        <v>17303300</v>
      </c>
      <c r="F82" s="18">
        <f>F83+F92+F107</f>
        <v>13697516</v>
      </c>
    </row>
    <row r="83" spans="1:6" ht="12.75">
      <c r="A83" s="16" t="s">
        <v>114</v>
      </c>
      <c r="B83" s="17" t="s">
        <v>321</v>
      </c>
      <c r="C83" s="17" t="s">
        <v>108</v>
      </c>
      <c r="D83" s="18">
        <v>10928000</v>
      </c>
      <c r="E83" s="18">
        <v>12548300</v>
      </c>
      <c r="F83" s="18">
        <f>F90</f>
        <v>9742295</v>
      </c>
    </row>
    <row r="84" spans="1:6" ht="12.75">
      <c r="A84" s="16" t="s">
        <v>61</v>
      </c>
      <c r="B84" s="17" t="s">
        <v>322</v>
      </c>
      <c r="C84" s="17" t="s">
        <v>62</v>
      </c>
      <c r="D84" s="18">
        <v>10928000</v>
      </c>
      <c r="E84" s="18">
        <v>12548300</v>
      </c>
      <c r="F84" s="18">
        <f>F85+F88</f>
        <v>9742295</v>
      </c>
    </row>
    <row r="85" spans="1:6" ht="25.5">
      <c r="A85" s="16" t="s">
        <v>236</v>
      </c>
      <c r="B85" s="17" t="s">
        <v>323</v>
      </c>
      <c r="C85" s="17" t="s">
        <v>63</v>
      </c>
      <c r="D85" s="18">
        <v>10928000</v>
      </c>
      <c r="E85" s="18">
        <v>12548300</v>
      </c>
      <c r="F85" s="18">
        <f>F86+F87</f>
        <v>10113704</v>
      </c>
    </row>
    <row r="86" spans="1:6" ht="25.5">
      <c r="A86" s="16" t="s">
        <v>64</v>
      </c>
      <c r="B86" s="17" t="s">
        <v>324</v>
      </c>
      <c r="C86" s="17" t="s">
        <v>65</v>
      </c>
      <c r="D86" s="18">
        <v>3376000</v>
      </c>
      <c r="E86" s="18">
        <v>5774000</v>
      </c>
      <c r="F86" s="18">
        <v>5705256</v>
      </c>
    </row>
    <row r="87" spans="1:6" ht="12.75">
      <c r="A87" s="16" t="s">
        <v>66</v>
      </c>
      <c r="B87" s="17" t="s">
        <v>325</v>
      </c>
      <c r="C87" s="17" t="s">
        <v>67</v>
      </c>
      <c r="D87" s="18">
        <v>7552000</v>
      </c>
      <c r="E87" s="18">
        <v>6774300</v>
      </c>
      <c r="F87" s="18">
        <v>4408448</v>
      </c>
    </row>
    <row r="88" spans="1:6" ht="25.5">
      <c r="A88" s="16" t="s">
        <v>242</v>
      </c>
      <c r="B88" s="17" t="s">
        <v>326</v>
      </c>
      <c r="C88" s="17" t="s">
        <v>225</v>
      </c>
      <c r="D88" s="18">
        <v>0</v>
      </c>
      <c r="E88" s="18">
        <v>0</v>
      </c>
      <c r="F88" s="18">
        <f>F89</f>
        <v>-371409</v>
      </c>
    </row>
    <row r="89" spans="1:6" ht="25.5">
      <c r="A89" s="16" t="s">
        <v>243</v>
      </c>
      <c r="B89" s="17" t="s">
        <v>327</v>
      </c>
      <c r="C89" s="17" t="s">
        <v>244</v>
      </c>
      <c r="D89" s="18">
        <v>0</v>
      </c>
      <c r="E89" s="18">
        <v>0</v>
      </c>
      <c r="F89" s="18">
        <v>-371409</v>
      </c>
    </row>
    <row r="90" spans="1:6" ht="12.75">
      <c r="A90" s="16" t="s">
        <v>115</v>
      </c>
      <c r="B90" s="17" t="s">
        <v>328</v>
      </c>
      <c r="C90" s="17" t="s">
        <v>116</v>
      </c>
      <c r="D90" s="18">
        <v>10928000</v>
      </c>
      <c r="E90" s="18">
        <v>12548300</v>
      </c>
      <c r="F90" s="18">
        <f>F91</f>
        <v>9742295</v>
      </c>
    </row>
    <row r="91" spans="1:6" ht="12.75">
      <c r="A91" s="16" t="s">
        <v>117</v>
      </c>
      <c r="B91" s="17" t="s">
        <v>329</v>
      </c>
      <c r="C91" s="17" t="s">
        <v>118</v>
      </c>
      <c r="D91" s="18">
        <v>10928000</v>
      </c>
      <c r="E91" s="18">
        <v>12548300</v>
      </c>
      <c r="F91" s="18">
        <v>9742295</v>
      </c>
    </row>
    <row r="92" spans="1:6" ht="25.5">
      <c r="A92" s="16" t="s">
        <v>119</v>
      </c>
      <c r="B92" s="17" t="s">
        <v>330</v>
      </c>
      <c r="C92" s="17" t="s">
        <v>120</v>
      </c>
      <c r="D92" s="18">
        <v>4790000</v>
      </c>
      <c r="E92" s="18">
        <v>4008000</v>
      </c>
      <c r="F92" s="18">
        <f>F104+F105+F106</f>
        <v>3494703</v>
      </c>
    </row>
    <row r="93" spans="1:6" ht="12.75">
      <c r="A93" s="16" t="s">
        <v>61</v>
      </c>
      <c r="B93" s="17" t="s">
        <v>331</v>
      </c>
      <c r="C93" s="17" t="s">
        <v>62</v>
      </c>
      <c r="D93" s="18">
        <v>4790000</v>
      </c>
      <c r="E93" s="18">
        <v>4008000</v>
      </c>
      <c r="F93" s="18">
        <f>F94+F102</f>
        <v>3494703</v>
      </c>
    </row>
    <row r="94" spans="1:6" ht="25.5">
      <c r="A94" s="16" t="s">
        <v>236</v>
      </c>
      <c r="B94" s="17" t="s">
        <v>332</v>
      </c>
      <c r="C94" s="17" t="s">
        <v>63</v>
      </c>
      <c r="D94" s="18">
        <v>4790000</v>
      </c>
      <c r="E94" s="18">
        <v>4008000</v>
      </c>
      <c r="F94" s="18">
        <f>F95+F96+F97+F99</f>
        <v>3496120</v>
      </c>
    </row>
    <row r="95" spans="1:6" ht="25.5">
      <c r="A95" s="16" t="s">
        <v>64</v>
      </c>
      <c r="B95" s="17" t="s">
        <v>333</v>
      </c>
      <c r="C95" s="17" t="s">
        <v>65</v>
      </c>
      <c r="D95" s="18">
        <v>740000</v>
      </c>
      <c r="E95" s="18">
        <v>967000</v>
      </c>
      <c r="F95" s="18">
        <v>963972</v>
      </c>
    </row>
    <row r="96" spans="1:6" ht="12.75">
      <c r="A96" s="16" t="s">
        <v>66</v>
      </c>
      <c r="B96" s="17" t="s">
        <v>334</v>
      </c>
      <c r="C96" s="17" t="s">
        <v>67</v>
      </c>
      <c r="D96" s="18">
        <v>597000</v>
      </c>
      <c r="E96" s="18">
        <v>962000</v>
      </c>
      <c r="F96" s="18">
        <v>910148</v>
      </c>
    </row>
    <row r="97" spans="1:6" ht="25.5">
      <c r="A97" s="16" t="s">
        <v>71</v>
      </c>
      <c r="B97" s="17" t="s">
        <v>335</v>
      </c>
      <c r="C97" s="17" t="s">
        <v>72</v>
      </c>
      <c r="D97" s="18">
        <v>2150000</v>
      </c>
      <c r="E97" s="18">
        <v>457000</v>
      </c>
      <c r="F97" s="18">
        <f>F98</f>
        <v>0</v>
      </c>
    </row>
    <row r="98" spans="1:6" ht="25.5">
      <c r="A98" s="16" t="s">
        <v>73</v>
      </c>
      <c r="B98" s="17" t="s">
        <v>336</v>
      </c>
      <c r="C98" s="17" t="s">
        <v>74</v>
      </c>
      <c r="D98" s="18">
        <v>2150000</v>
      </c>
      <c r="E98" s="18">
        <v>457000</v>
      </c>
      <c r="F98" s="18">
        <v>0</v>
      </c>
    </row>
    <row r="99" spans="1:6" ht="25.5">
      <c r="A99" s="16" t="s">
        <v>75</v>
      </c>
      <c r="B99" s="17" t="s">
        <v>337</v>
      </c>
      <c r="C99" s="17" t="s">
        <v>76</v>
      </c>
      <c r="D99" s="18">
        <v>1303000</v>
      </c>
      <c r="E99" s="18">
        <v>1622000</v>
      </c>
      <c r="F99" s="18">
        <f>F100</f>
        <v>1622000</v>
      </c>
    </row>
    <row r="100" spans="1:6" ht="12.75">
      <c r="A100" s="16" t="s">
        <v>77</v>
      </c>
      <c r="B100" s="17" t="s">
        <v>338</v>
      </c>
      <c r="C100" s="17" t="s">
        <v>78</v>
      </c>
      <c r="D100" s="18">
        <v>1303000</v>
      </c>
      <c r="E100" s="18">
        <v>1622000</v>
      </c>
      <c r="F100" s="18">
        <f>F101</f>
        <v>1622000</v>
      </c>
    </row>
    <row r="101" spans="1:6" ht="12.75">
      <c r="A101" s="16" t="s">
        <v>79</v>
      </c>
      <c r="B101" s="17" t="s">
        <v>339</v>
      </c>
      <c r="C101" s="17" t="s">
        <v>80</v>
      </c>
      <c r="D101" s="18">
        <v>1303000</v>
      </c>
      <c r="E101" s="18">
        <v>1622000</v>
      </c>
      <c r="F101" s="18">
        <v>1622000</v>
      </c>
    </row>
    <row r="102" spans="1:6" ht="25.5">
      <c r="A102" s="16" t="s">
        <v>242</v>
      </c>
      <c r="B102" s="17" t="s">
        <v>340</v>
      </c>
      <c r="C102" s="17" t="s">
        <v>225</v>
      </c>
      <c r="D102" s="18">
        <v>0</v>
      </c>
      <c r="E102" s="18">
        <v>0</v>
      </c>
      <c r="F102" s="18">
        <f>F103</f>
        <v>-1417</v>
      </c>
    </row>
    <row r="103" spans="1:6" ht="25.5">
      <c r="A103" s="16" t="s">
        <v>243</v>
      </c>
      <c r="B103" s="17" t="s">
        <v>341</v>
      </c>
      <c r="C103" s="17" t="s">
        <v>244</v>
      </c>
      <c r="D103" s="18">
        <v>0</v>
      </c>
      <c r="E103" s="18">
        <v>0</v>
      </c>
      <c r="F103" s="18">
        <v>-1417</v>
      </c>
    </row>
    <row r="104" spans="1:6" ht="25.5">
      <c r="A104" s="16" t="s">
        <v>73</v>
      </c>
      <c r="B104" s="17" t="s">
        <v>342</v>
      </c>
      <c r="C104" s="17" t="s">
        <v>121</v>
      </c>
      <c r="D104" s="18">
        <v>2150000</v>
      </c>
      <c r="E104" s="18">
        <v>457000</v>
      </c>
      <c r="F104" s="18">
        <v>0</v>
      </c>
    </row>
    <row r="105" spans="1:6" ht="25.5">
      <c r="A105" s="16" t="s">
        <v>122</v>
      </c>
      <c r="B105" s="17" t="s">
        <v>343</v>
      </c>
      <c r="C105" s="17" t="s">
        <v>123</v>
      </c>
      <c r="D105" s="18">
        <v>927000</v>
      </c>
      <c r="E105" s="18">
        <v>1026000</v>
      </c>
      <c r="F105" s="18">
        <v>1018987</v>
      </c>
    </row>
    <row r="106" spans="1:6" ht="12.75">
      <c r="A106" s="16" t="s">
        <v>124</v>
      </c>
      <c r="B106" s="17" t="s">
        <v>344</v>
      </c>
      <c r="C106" s="17" t="s">
        <v>125</v>
      </c>
      <c r="D106" s="18">
        <v>1713000</v>
      </c>
      <c r="E106" s="18">
        <v>2525000</v>
      </c>
      <c r="F106" s="18">
        <v>2475716</v>
      </c>
    </row>
    <row r="107" spans="1:6" ht="12.75">
      <c r="A107" s="16" t="s">
        <v>126</v>
      </c>
      <c r="B107" s="17" t="s">
        <v>345</v>
      </c>
      <c r="C107" s="17" t="s">
        <v>127</v>
      </c>
      <c r="D107" s="18">
        <v>650000</v>
      </c>
      <c r="E107" s="18">
        <v>747000</v>
      </c>
      <c r="F107" s="18">
        <v>460518</v>
      </c>
    </row>
    <row r="108" spans="1:6" ht="25.5">
      <c r="A108" s="16" t="s">
        <v>128</v>
      </c>
      <c r="B108" s="17" t="s">
        <v>346</v>
      </c>
      <c r="C108" s="17" t="s">
        <v>129</v>
      </c>
      <c r="D108" s="18">
        <v>253000</v>
      </c>
      <c r="E108" s="18">
        <v>286000</v>
      </c>
      <c r="F108" s="18">
        <f>F109</f>
        <v>271754</v>
      </c>
    </row>
    <row r="109" spans="1:6" ht="12.75">
      <c r="A109" s="16" t="s">
        <v>130</v>
      </c>
      <c r="B109" s="17" t="s">
        <v>347</v>
      </c>
      <c r="C109" s="17" t="s">
        <v>131</v>
      </c>
      <c r="D109" s="18">
        <v>253000</v>
      </c>
      <c r="E109" s="18">
        <v>286000</v>
      </c>
      <c r="F109" s="18">
        <f>F113</f>
        <v>271754</v>
      </c>
    </row>
    <row r="110" spans="1:6" ht="12.75">
      <c r="A110" s="16" t="s">
        <v>61</v>
      </c>
      <c r="B110" s="17" t="s">
        <v>348</v>
      </c>
      <c r="C110" s="17" t="s">
        <v>62</v>
      </c>
      <c r="D110" s="18">
        <v>253000</v>
      </c>
      <c r="E110" s="18">
        <v>286000</v>
      </c>
      <c r="F110" s="18">
        <f>F111</f>
        <v>271754</v>
      </c>
    </row>
    <row r="111" spans="1:6" ht="25.5">
      <c r="A111" s="16" t="s">
        <v>236</v>
      </c>
      <c r="B111" s="17" t="s">
        <v>349</v>
      </c>
      <c r="C111" s="17" t="s">
        <v>63</v>
      </c>
      <c r="D111" s="18">
        <v>253000</v>
      </c>
      <c r="E111" s="18">
        <v>286000</v>
      </c>
      <c r="F111" s="18">
        <f>F112</f>
        <v>271754</v>
      </c>
    </row>
    <row r="112" spans="1:6" ht="12.75">
      <c r="A112" s="16" t="s">
        <v>66</v>
      </c>
      <c r="B112" s="17" t="s">
        <v>350</v>
      </c>
      <c r="C112" s="17" t="s">
        <v>67</v>
      </c>
      <c r="D112" s="18">
        <v>253000</v>
      </c>
      <c r="E112" s="18">
        <v>286000</v>
      </c>
      <c r="F112" s="18">
        <v>271754</v>
      </c>
    </row>
    <row r="113" spans="1:6" ht="12.75">
      <c r="A113" s="16" t="s">
        <v>132</v>
      </c>
      <c r="B113" s="17" t="s">
        <v>351</v>
      </c>
      <c r="C113" s="17" t="s">
        <v>133</v>
      </c>
      <c r="D113" s="18">
        <v>253000</v>
      </c>
      <c r="E113" s="18">
        <v>286000</v>
      </c>
      <c r="F113" s="18">
        <v>271754</v>
      </c>
    </row>
    <row r="114" spans="1:6" ht="25.5">
      <c r="A114" s="16" t="s">
        <v>134</v>
      </c>
      <c r="B114" s="17" t="s">
        <v>352</v>
      </c>
      <c r="C114" s="17" t="s">
        <v>135</v>
      </c>
      <c r="D114" s="18">
        <v>146016000</v>
      </c>
      <c r="E114" s="18">
        <v>148917700</v>
      </c>
      <c r="F114" s="18">
        <f>F115+F129+F156</f>
        <v>145440998</v>
      </c>
    </row>
    <row r="115" spans="1:6" ht="25.5">
      <c r="A115" s="16" t="s">
        <v>136</v>
      </c>
      <c r="B115" s="17" t="s">
        <v>353</v>
      </c>
      <c r="C115" s="17" t="s">
        <v>137</v>
      </c>
      <c r="D115" s="18">
        <v>21806000</v>
      </c>
      <c r="E115" s="18">
        <v>22111000</v>
      </c>
      <c r="F115" s="18">
        <f>F125+F127</f>
        <v>19530257</v>
      </c>
    </row>
    <row r="116" spans="1:6" ht="12.75">
      <c r="A116" s="16" t="s">
        <v>61</v>
      </c>
      <c r="B116" s="17" t="s">
        <v>354</v>
      </c>
      <c r="C116" s="17" t="s">
        <v>62</v>
      </c>
      <c r="D116" s="18">
        <v>21806000</v>
      </c>
      <c r="E116" s="18">
        <v>22111000</v>
      </c>
      <c r="F116" s="18">
        <f>F117+F123</f>
        <v>19530257</v>
      </c>
    </row>
    <row r="117" spans="1:6" ht="25.5">
      <c r="A117" s="16" t="s">
        <v>236</v>
      </c>
      <c r="B117" s="17" t="s">
        <v>355</v>
      </c>
      <c r="C117" s="17" t="s">
        <v>63</v>
      </c>
      <c r="D117" s="18">
        <v>21806000</v>
      </c>
      <c r="E117" s="18">
        <v>22111000</v>
      </c>
      <c r="F117" s="18">
        <f>F118+F119+F120</f>
        <v>19551913</v>
      </c>
    </row>
    <row r="118" spans="1:6" ht="25.5">
      <c r="A118" s="16" t="s">
        <v>64</v>
      </c>
      <c r="B118" s="17" t="s">
        <v>356</v>
      </c>
      <c r="C118" s="17" t="s">
        <v>65</v>
      </c>
      <c r="D118" s="18">
        <v>7321000</v>
      </c>
      <c r="E118" s="18">
        <v>7772000</v>
      </c>
      <c r="F118" s="18">
        <v>7751826</v>
      </c>
    </row>
    <row r="119" spans="1:6" ht="12.75">
      <c r="A119" s="16" t="s">
        <v>66</v>
      </c>
      <c r="B119" s="17" t="s">
        <v>357</v>
      </c>
      <c r="C119" s="17" t="s">
        <v>67</v>
      </c>
      <c r="D119" s="18">
        <v>1327000</v>
      </c>
      <c r="E119" s="18">
        <v>896000</v>
      </c>
      <c r="F119" s="18">
        <v>782953</v>
      </c>
    </row>
    <row r="120" spans="1:6" ht="12.75">
      <c r="A120" s="16" t="s">
        <v>86</v>
      </c>
      <c r="B120" s="17" t="s">
        <v>358</v>
      </c>
      <c r="C120" s="17" t="s">
        <v>37</v>
      </c>
      <c r="D120" s="18">
        <v>13158000</v>
      </c>
      <c r="E120" s="18">
        <v>13443000</v>
      </c>
      <c r="F120" s="18">
        <f>F121</f>
        <v>11017134</v>
      </c>
    </row>
    <row r="121" spans="1:6" ht="12.75">
      <c r="A121" s="16" t="s">
        <v>87</v>
      </c>
      <c r="B121" s="17" t="s">
        <v>237</v>
      </c>
      <c r="C121" s="17" t="s">
        <v>88</v>
      </c>
      <c r="D121" s="18">
        <v>13158000</v>
      </c>
      <c r="E121" s="18">
        <v>13443000</v>
      </c>
      <c r="F121" s="18">
        <f>F122</f>
        <v>11017134</v>
      </c>
    </row>
    <row r="122" spans="1:6" ht="12.75">
      <c r="A122" s="16" t="s">
        <v>91</v>
      </c>
      <c r="B122" s="17" t="s">
        <v>359</v>
      </c>
      <c r="C122" s="17" t="s">
        <v>92</v>
      </c>
      <c r="D122" s="18">
        <v>13158000</v>
      </c>
      <c r="E122" s="18">
        <v>13443000</v>
      </c>
      <c r="F122" s="18">
        <v>11017134</v>
      </c>
    </row>
    <row r="123" spans="1:6" ht="25.5">
      <c r="A123" s="16" t="s">
        <v>242</v>
      </c>
      <c r="B123" s="17" t="s">
        <v>360</v>
      </c>
      <c r="C123" s="17" t="s">
        <v>225</v>
      </c>
      <c r="D123" s="18">
        <v>0</v>
      </c>
      <c r="E123" s="18">
        <v>0</v>
      </c>
      <c r="F123" s="18">
        <f>F124</f>
        <v>-21656</v>
      </c>
    </row>
    <row r="124" spans="1:6" ht="25.5">
      <c r="A124" s="16" t="s">
        <v>243</v>
      </c>
      <c r="B124" s="17" t="s">
        <v>361</v>
      </c>
      <c r="C124" s="17" t="s">
        <v>244</v>
      </c>
      <c r="D124" s="18">
        <v>0</v>
      </c>
      <c r="E124" s="18">
        <v>0</v>
      </c>
      <c r="F124" s="18">
        <v>-21656</v>
      </c>
    </row>
    <row r="125" spans="1:6" ht="25.5">
      <c r="A125" s="16" t="s">
        <v>138</v>
      </c>
      <c r="B125" s="17" t="s">
        <v>362</v>
      </c>
      <c r="C125" s="17" t="s">
        <v>139</v>
      </c>
      <c r="D125" s="18">
        <v>13158000</v>
      </c>
      <c r="E125" s="18">
        <v>13443000</v>
      </c>
      <c r="F125" s="18">
        <f>F126</f>
        <v>11017134</v>
      </c>
    </row>
    <row r="126" spans="1:6" ht="12.75">
      <c r="A126" s="16" t="s">
        <v>140</v>
      </c>
      <c r="B126" s="17" t="s">
        <v>363</v>
      </c>
      <c r="C126" s="17" t="s">
        <v>141</v>
      </c>
      <c r="D126" s="18">
        <v>13158000</v>
      </c>
      <c r="E126" s="18">
        <v>12803000</v>
      </c>
      <c r="F126" s="18">
        <v>11017134</v>
      </c>
    </row>
    <row r="127" spans="1:6" ht="12.75">
      <c r="A127" s="16" t="s">
        <v>142</v>
      </c>
      <c r="B127" s="17" t="s">
        <v>364</v>
      </c>
      <c r="C127" s="17" t="s">
        <v>143</v>
      </c>
      <c r="D127" s="18">
        <v>8648000</v>
      </c>
      <c r="E127" s="18">
        <v>8668000</v>
      </c>
      <c r="F127" s="18">
        <f>F128</f>
        <v>8513123</v>
      </c>
    </row>
    <row r="128" spans="1:6" ht="12.75">
      <c r="A128" s="16" t="s">
        <v>144</v>
      </c>
      <c r="B128" s="17" t="s">
        <v>365</v>
      </c>
      <c r="C128" s="17" t="s">
        <v>145</v>
      </c>
      <c r="D128" s="18">
        <v>8648000</v>
      </c>
      <c r="E128" s="18">
        <v>8668000</v>
      </c>
      <c r="F128" s="18">
        <v>8513123</v>
      </c>
    </row>
    <row r="129" spans="1:6" ht="25.5">
      <c r="A129" s="16" t="s">
        <v>146</v>
      </c>
      <c r="B129" s="17" t="s">
        <v>366</v>
      </c>
      <c r="C129" s="17" t="s">
        <v>147</v>
      </c>
      <c r="D129" s="18">
        <v>24119000</v>
      </c>
      <c r="E129" s="18">
        <v>23682700</v>
      </c>
      <c r="F129" s="18">
        <f>F146+F152+F154+F155</f>
        <v>23194403</v>
      </c>
    </row>
    <row r="130" spans="1:6" ht="12.75">
      <c r="A130" s="16" t="s">
        <v>61</v>
      </c>
      <c r="B130" s="17" t="s">
        <v>367</v>
      </c>
      <c r="C130" s="17" t="s">
        <v>62</v>
      </c>
      <c r="D130" s="18">
        <v>24119000</v>
      </c>
      <c r="E130" s="18">
        <v>23682700</v>
      </c>
      <c r="F130" s="18">
        <f>F131+F144</f>
        <v>23194403</v>
      </c>
    </row>
    <row r="131" spans="1:6" ht="25.5">
      <c r="A131" s="16" t="s">
        <v>236</v>
      </c>
      <c r="B131" s="17" t="s">
        <v>368</v>
      </c>
      <c r="C131" s="17" t="s">
        <v>63</v>
      </c>
      <c r="D131" s="18">
        <v>24119000</v>
      </c>
      <c r="E131" s="18">
        <v>23682700</v>
      </c>
      <c r="F131" s="18">
        <f>F132+F133+F134+F137+F140</f>
        <v>23206504</v>
      </c>
    </row>
    <row r="132" spans="1:6" ht="25.5">
      <c r="A132" s="16" t="s">
        <v>64</v>
      </c>
      <c r="B132" s="17" t="s">
        <v>369</v>
      </c>
      <c r="C132" s="17" t="s">
        <v>65</v>
      </c>
      <c r="D132" s="18">
        <v>1270000</v>
      </c>
      <c r="E132" s="18">
        <v>1328000</v>
      </c>
      <c r="F132" s="18">
        <v>1314192</v>
      </c>
    </row>
    <row r="133" spans="1:6" ht="12.75">
      <c r="A133" s="16" t="s">
        <v>66</v>
      </c>
      <c r="B133" s="17" t="s">
        <v>370</v>
      </c>
      <c r="C133" s="17" t="s">
        <v>67</v>
      </c>
      <c r="D133" s="18">
        <v>540000</v>
      </c>
      <c r="E133" s="18">
        <v>786700</v>
      </c>
      <c r="F133" s="18">
        <v>758829</v>
      </c>
    </row>
    <row r="134" spans="1:6" ht="25.5">
      <c r="A134" s="16" t="s">
        <v>75</v>
      </c>
      <c r="B134" s="17" t="s">
        <v>371</v>
      </c>
      <c r="C134" s="17" t="s">
        <v>76</v>
      </c>
      <c r="D134" s="18">
        <v>14759000</v>
      </c>
      <c r="E134" s="18">
        <v>14048000</v>
      </c>
      <c r="F134" s="18">
        <f>F135</f>
        <v>13869540</v>
      </c>
    </row>
    <row r="135" spans="1:6" ht="12.75">
      <c r="A135" s="16" t="s">
        <v>77</v>
      </c>
      <c r="B135" s="17" t="s">
        <v>372</v>
      </c>
      <c r="C135" s="17" t="s">
        <v>78</v>
      </c>
      <c r="D135" s="18">
        <v>14759000</v>
      </c>
      <c r="E135" s="18">
        <v>14048000</v>
      </c>
      <c r="F135" s="18">
        <f>F136</f>
        <v>13869540</v>
      </c>
    </row>
    <row r="136" spans="1:6" ht="12.75">
      <c r="A136" s="16" t="s">
        <v>79</v>
      </c>
      <c r="B136" s="17" t="s">
        <v>373</v>
      </c>
      <c r="C136" s="17" t="s">
        <v>80</v>
      </c>
      <c r="D136" s="18">
        <v>14759000</v>
      </c>
      <c r="E136" s="18">
        <v>14048000</v>
      </c>
      <c r="F136" s="18">
        <v>13869540</v>
      </c>
    </row>
    <row r="137" spans="1:6" ht="12.75">
      <c r="A137" s="16" t="s">
        <v>239</v>
      </c>
      <c r="B137" s="17" t="s">
        <v>374</v>
      </c>
      <c r="C137" s="17" t="s">
        <v>34</v>
      </c>
      <c r="D137" s="18">
        <v>150000</v>
      </c>
      <c r="E137" s="18">
        <v>150000</v>
      </c>
      <c r="F137" s="18">
        <f>F138</f>
        <v>0</v>
      </c>
    </row>
    <row r="138" spans="1:6" ht="12.75">
      <c r="A138" s="16" t="s">
        <v>240</v>
      </c>
      <c r="B138" s="17" t="s">
        <v>375</v>
      </c>
      <c r="C138" s="17" t="s">
        <v>109</v>
      </c>
      <c r="D138" s="18">
        <v>150000</v>
      </c>
      <c r="E138" s="18">
        <v>150000</v>
      </c>
      <c r="F138" s="18">
        <f>F139</f>
        <v>0</v>
      </c>
    </row>
    <row r="139" spans="1:6" ht="12.75">
      <c r="A139" s="16" t="s">
        <v>110</v>
      </c>
      <c r="B139" s="17" t="s">
        <v>376</v>
      </c>
      <c r="C139" s="17" t="s">
        <v>111</v>
      </c>
      <c r="D139" s="18">
        <v>150000</v>
      </c>
      <c r="E139" s="18">
        <v>150000</v>
      </c>
      <c r="F139" s="18">
        <v>0</v>
      </c>
    </row>
    <row r="140" spans="1:6" ht="12.75">
      <c r="A140" s="16" t="s">
        <v>241</v>
      </c>
      <c r="B140" s="17" t="s">
        <v>377</v>
      </c>
      <c r="C140" s="17" t="s">
        <v>93</v>
      </c>
      <c r="D140" s="18">
        <v>7400000</v>
      </c>
      <c r="E140" s="18">
        <v>7370000</v>
      </c>
      <c r="F140" s="18">
        <f>F141+F142+F143</f>
        <v>7263943</v>
      </c>
    </row>
    <row r="141" spans="1:6" ht="12.75">
      <c r="A141" s="16" t="s">
        <v>94</v>
      </c>
      <c r="B141" s="17" t="s">
        <v>378</v>
      </c>
      <c r="C141" s="17" t="s">
        <v>95</v>
      </c>
      <c r="D141" s="18">
        <v>800000</v>
      </c>
      <c r="E141" s="18">
        <v>770000</v>
      </c>
      <c r="F141" s="18">
        <v>725949</v>
      </c>
    </row>
    <row r="142" spans="1:6" ht="12.75">
      <c r="A142" s="16" t="s">
        <v>96</v>
      </c>
      <c r="B142" s="17" t="s">
        <v>379</v>
      </c>
      <c r="C142" s="17" t="s">
        <v>97</v>
      </c>
      <c r="D142" s="18">
        <v>400000</v>
      </c>
      <c r="E142" s="18">
        <v>400000</v>
      </c>
      <c r="F142" s="18">
        <v>400000</v>
      </c>
    </row>
    <row r="143" spans="1:6" ht="12.75">
      <c r="A143" s="16" t="s">
        <v>98</v>
      </c>
      <c r="B143" s="17" t="s">
        <v>380</v>
      </c>
      <c r="C143" s="17" t="s">
        <v>99</v>
      </c>
      <c r="D143" s="18">
        <v>6200000</v>
      </c>
      <c r="E143" s="18">
        <v>6200000</v>
      </c>
      <c r="F143" s="18">
        <v>6137994</v>
      </c>
    </row>
    <row r="144" spans="1:6" ht="25.5">
      <c r="A144" s="16" t="s">
        <v>242</v>
      </c>
      <c r="B144" s="17" t="s">
        <v>381</v>
      </c>
      <c r="C144" s="17" t="s">
        <v>225</v>
      </c>
      <c r="D144" s="18">
        <v>0</v>
      </c>
      <c r="E144" s="18">
        <v>0</v>
      </c>
      <c r="F144" s="18">
        <f>F145</f>
        <v>-12101</v>
      </c>
    </row>
    <row r="145" spans="1:6" ht="25.5">
      <c r="A145" s="16" t="s">
        <v>243</v>
      </c>
      <c r="B145" s="17" t="s">
        <v>382</v>
      </c>
      <c r="C145" s="17" t="s">
        <v>244</v>
      </c>
      <c r="D145" s="18">
        <v>0</v>
      </c>
      <c r="E145" s="18">
        <v>0</v>
      </c>
      <c r="F145" s="18">
        <v>-12101</v>
      </c>
    </row>
    <row r="146" spans="1:6" ht="12.75">
      <c r="A146" s="16" t="s">
        <v>148</v>
      </c>
      <c r="B146" s="17" t="s">
        <v>383</v>
      </c>
      <c r="C146" s="17" t="s">
        <v>149</v>
      </c>
      <c r="D146" s="18">
        <v>16102000</v>
      </c>
      <c r="E146" s="18">
        <v>15662700</v>
      </c>
      <c r="F146" s="18">
        <f>F147+F148+F149+F150+F151</f>
        <v>15301271</v>
      </c>
    </row>
    <row r="147" spans="1:6" ht="12.75">
      <c r="A147" s="16" t="s">
        <v>150</v>
      </c>
      <c r="B147" s="17" t="s">
        <v>384</v>
      </c>
      <c r="C147" s="17" t="s">
        <v>151</v>
      </c>
      <c r="D147" s="18">
        <v>1651000</v>
      </c>
      <c r="E147" s="18">
        <v>1925700</v>
      </c>
      <c r="F147" s="18">
        <v>1888070</v>
      </c>
    </row>
    <row r="148" spans="1:6" ht="12.75">
      <c r="A148" s="16" t="s">
        <v>152</v>
      </c>
      <c r="B148" s="17" t="s">
        <v>385</v>
      </c>
      <c r="C148" s="17" t="s">
        <v>153</v>
      </c>
      <c r="D148" s="18">
        <v>5605000</v>
      </c>
      <c r="E148" s="18">
        <v>5130000</v>
      </c>
      <c r="F148" s="18">
        <v>5011002</v>
      </c>
    </row>
    <row r="149" spans="1:6" ht="12.75">
      <c r="A149" s="16" t="s">
        <v>154</v>
      </c>
      <c r="B149" s="17" t="s">
        <v>386</v>
      </c>
      <c r="C149" s="17" t="s">
        <v>155</v>
      </c>
      <c r="D149" s="18">
        <v>8102000</v>
      </c>
      <c r="E149" s="18">
        <v>7841000</v>
      </c>
      <c r="F149" s="18">
        <v>7814332</v>
      </c>
    </row>
    <row r="150" spans="1:6" ht="25.5">
      <c r="A150" s="16" t="s">
        <v>156</v>
      </c>
      <c r="B150" s="17" t="s">
        <v>387</v>
      </c>
      <c r="C150" s="17" t="s">
        <v>157</v>
      </c>
      <c r="D150" s="18">
        <v>594000</v>
      </c>
      <c r="E150" s="18">
        <v>616000</v>
      </c>
      <c r="F150" s="18">
        <v>587867</v>
      </c>
    </row>
    <row r="151" spans="1:6" ht="12.75">
      <c r="A151" s="16" t="s">
        <v>158</v>
      </c>
      <c r="B151" s="17" t="s">
        <v>388</v>
      </c>
      <c r="C151" s="17" t="s">
        <v>159</v>
      </c>
      <c r="D151" s="18">
        <v>150000</v>
      </c>
      <c r="E151" s="18">
        <v>150000</v>
      </c>
      <c r="F151" s="18"/>
    </row>
    <row r="152" spans="1:6" ht="25.5">
      <c r="A152" s="16" t="s">
        <v>160</v>
      </c>
      <c r="B152" s="17" t="s">
        <v>389</v>
      </c>
      <c r="C152" s="17" t="s">
        <v>161</v>
      </c>
      <c r="D152" s="18">
        <v>400000</v>
      </c>
      <c r="E152" s="18">
        <v>400000</v>
      </c>
      <c r="F152" s="18">
        <f>F153</f>
        <v>397033</v>
      </c>
    </row>
    <row r="153" spans="1:6" ht="12.75">
      <c r="A153" s="16" t="s">
        <v>162</v>
      </c>
      <c r="B153" s="17" t="s">
        <v>390</v>
      </c>
      <c r="C153" s="17" t="s">
        <v>163</v>
      </c>
      <c r="D153" s="18">
        <v>400000</v>
      </c>
      <c r="E153" s="18">
        <v>400000</v>
      </c>
      <c r="F153" s="18">
        <v>397033</v>
      </c>
    </row>
    <row r="154" spans="1:6" ht="12.75">
      <c r="A154" s="16" t="s">
        <v>164</v>
      </c>
      <c r="B154" s="17" t="s">
        <v>391</v>
      </c>
      <c r="C154" s="17" t="s">
        <v>165</v>
      </c>
      <c r="D154" s="18">
        <v>6600000</v>
      </c>
      <c r="E154" s="18">
        <v>6600000</v>
      </c>
      <c r="F154" s="18">
        <v>6537994</v>
      </c>
    </row>
    <row r="155" spans="1:6" ht="12.75">
      <c r="A155" s="16" t="s">
        <v>166</v>
      </c>
      <c r="B155" s="17" t="s">
        <v>392</v>
      </c>
      <c r="C155" s="17" t="s">
        <v>167</v>
      </c>
      <c r="D155" s="18">
        <v>1017000</v>
      </c>
      <c r="E155" s="18">
        <v>1020000</v>
      </c>
      <c r="F155" s="18">
        <v>958105</v>
      </c>
    </row>
    <row r="156" spans="1:6" ht="38.25">
      <c r="A156" s="16" t="s">
        <v>168</v>
      </c>
      <c r="B156" s="17" t="s">
        <v>393</v>
      </c>
      <c r="C156" s="17" t="s">
        <v>169</v>
      </c>
      <c r="D156" s="18">
        <v>100091000</v>
      </c>
      <c r="E156" s="18">
        <v>103124000</v>
      </c>
      <c r="F156" s="18">
        <f>F172+F173+F175+F176</f>
        <v>102716338</v>
      </c>
    </row>
    <row r="157" spans="1:6" ht="12.75">
      <c r="A157" s="16" t="s">
        <v>61</v>
      </c>
      <c r="B157" s="17" t="s">
        <v>394</v>
      </c>
      <c r="C157" s="17" t="s">
        <v>62</v>
      </c>
      <c r="D157" s="18">
        <v>100091000</v>
      </c>
      <c r="E157" s="18">
        <v>103124000</v>
      </c>
      <c r="F157" s="18">
        <f>F158+F170</f>
        <v>102716338</v>
      </c>
    </row>
    <row r="158" spans="1:6" ht="25.5">
      <c r="A158" s="16" t="s">
        <v>236</v>
      </c>
      <c r="B158" s="17" t="s">
        <v>395</v>
      </c>
      <c r="C158" s="17" t="s">
        <v>63</v>
      </c>
      <c r="D158" s="18">
        <v>100091000</v>
      </c>
      <c r="E158" s="18">
        <v>103124000</v>
      </c>
      <c r="F158" s="18">
        <f>F159+F160+F161+F164+F168</f>
        <v>102914432</v>
      </c>
    </row>
    <row r="159" spans="1:6" ht="25.5">
      <c r="A159" s="16" t="s">
        <v>64</v>
      </c>
      <c r="B159" s="17" t="s">
        <v>396</v>
      </c>
      <c r="C159" s="17" t="s">
        <v>65</v>
      </c>
      <c r="D159" s="18">
        <v>24681000</v>
      </c>
      <c r="E159" s="18">
        <v>25263000</v>
      </c>
      <c r="F159" s="18">
        <v>25250124</v>
      </c>
    </row>
    <row r="160" spans="1:6" ht="12.75">
      <c r="A160" s="16" t="s">
        <v>66</v>
      </c>
      <c r="B160" s="17" t="s">
        <v>397</v>
      </c>
      <c r="C160" s="17" t="s">
        <v>67</v>
      </c>
      <c r="D160" s="18">
        <v>17848000</v>
      </c>
      <c r="E160" s="18">
        <v>18619000</v>
      </c>
      <c r="F160" s="18">
        <v>18469703</v>
      </c>
    </row>
    <row r="161" spans="1:6" ht="25.5">
      <c r="A161" s="16" t="s">
        <v>75</v>
      </c>
      <c r="B161" s="17" t="s">
        <v>398</v>
      </c>
      <c r="C161" s="17" t="s">
        <v>76</v>
      </c>
      <c r="D161" s="18">
        <v>605000</v>
      </c>
      <c r="E161" s="18">
        <v>706000</v>
      </c>
      <c r="F161" s="18">
        <f>F162</f>
        <v>704733</v>
      </c>
    </row>
    <row r="162" spans="1:6" ht="12.75">
      <c r="A162" s="16" t="s">
        <v>77</v>
      </c>
      <c r="B162" s="17" t="s">
        <v>399</v>
      </c>
      <c r="C162" s="17" t="s">
        <v>78</v>
      </c>
      <c r="D162" s="18">
        <v>605000</v>
      </c>
      <c r="E162" s="18">
        <v>706000</v>
      </c>
      <c r="F162" s="18">
        <f>F163</f>
        <v>704733</v>
      </c>
    </row>
    <row r="163" spans="1:6" ht="12.75">
      <c r="A163" s="16" t="s">
        <v>79</v>
      </c>
      <c r="B163" s="17" t="s">
        <v>400</v>
      </c>
      <c r="C163" s="17" t="s">
        <v>80</v>
      </c>
      <c r="D163" s="18">
        <v>605000</v>
      </c>
      <c r="E163" s="18">
        <v>706000</v>
      </c>
      <c r="F163" s="18">
        <v>704733</v>
      </c>
    </row>
    <row r="164" spans="1:6" ht="12.75">
      <c r="A164" s="16" t="s">
        <v>86</v>
      </c>
      <c r="B164" s="17" t="s">
        <v>401</v>
      </c>
      <c r="C164" s="17" t="s">
        <v>37</v>
      </c>
      <c r="D164" s="18">
        <v>56557000</v>
      </c>
      <c r="E164" s="18">
        <v>58136000</v>
      </c>
      <c r="F164" s="18">
        <f>F165</f>
        <v>58089872</v>
      </c>
    </row>
    <row r="165" spans="1:6" ht="12.75">
      <c r="A165" s="16" t="s">
        <v>87</v>
      </c>
      <c r="B165" s="17" t="s">
        <v>58</v>
      </c>
      <c r="C165" s="17" t="s">
        <v>88</v>
      </c>
      <c r="D165" s="18">
        <v>56557000</v>
      </c>
      <c r="E165" s="18">
        <v>58136000</v>
      </c>
      <c r="F165" s="18">
        <f>F166+F167</f>
        <v>58089872</v>
      </c>
    </row>
    <row r="166" spans="1:6" ht="12.75">
      <c r="A166" s="16" t="s">
        <v>89</v>
      </c>
      <c r="B166" s="17" t="s">
        <v>402</v>
      </c>
      <c r="C166" s="17" t="s">
        <v>90</v>
      </c>
      <c r="D166" s="18">
        <v>54129625</v>
      </c>
      <c r="E166" s="18">
        <v>56502600</v>
      </c>
      <c r="F166" s="18">
        <v>56485850</v>
      </c>
    </row>
    <row r="167" spans="1:6" ht="12.75">
      <c r="A167" s="16" t="s">
        <v>91</v>
      </c>
      <c r="B167" s="17" t="s">
        <v>403</v>
      </c>
      <c r="C167" s="17" t="s">
        <v>92</v>
      </c>
      <c r="D167" s="18">
        <v>2427375</v>
      </c>
      <c r="E167" s="18">
        <v>1633400</v>
      </c>
      <c r="F167" s="18">
        <v>1604022</v>
      </c>
    </row>
    <row r="168" spans="1:6" ht="12.75">
      <c r="A168" s="16" t="s">
        <v>241</v>
      </c>
      <c r="B168" s="17" t="s">
        <v>404</v>
      </c>
      <c r="C168" s="17" t="s">
        <v>93</v>
      </c>
      <c r="D168" s="18">
        <v>400000</v>
      </c>
      <c r="E168" s="18">
        <v>400000</v>
      </c>
      <c r="F168" s="18">
        <f>F169</f>
        <v>400000</v>
      </c>
    </row>
    <row r="169" spans="1:6" ht="12.75">
      <c r="A169" s="16" t="s">
        <v>94</v>
      </c>
      <c r="B169" s="17" t="s">
        <v>405</v>
      </c>
      <c r="C169" s="17" t="s">
        <v>95</v>
      </c>
      <c r="D169" s="18">
        <v>400000</v>
      </c>
      <c r="E169" s="18">
        <v>400000</v>
      </c>
      <c r="F169" s="18">
        <v>400000</v>
      </c>
    </row>
    <row r="170" spans="1:6" ht="25.5">
      <c r="A170" s="16" t="s">
        <v>242</v>
      </c>
      <c r="B170" s="17" t="s">
        <v>406</v>
      </c>
      <c r="C170" s="17" t="s">
        <v>225</v>
      </c>
      <c r="D170" s="18">
        <v>0</v>
      </c>
      <c r="E170" s="18">
        <v>0</v>
      </c>
      <c r="F170" s="18">
        <f>F171</f>
        <v>-198094</v>
      </c>
    </row>
    <row r="171" spans="1:6" ht="25.5">
      <c r="A171" s="16" t="s">
        <v>243</v>
      </c>
      <c r="B171" s="17" t="s">
        <v>407</v>
      </c>
      <c r="C171" s="17" t="s">
        <v>244</v>
      </c>
      <c r="D171" s="18">
        <v>0</v>
      </c>
      <c r="E171" s="18">
        <v>0</v>
      </c>
      <c r="F171" s="18">
        <v>-198094</v>
      </c>
    </row>
    <row r="172" spans="1:6" ht="12.75">
      <c r="A172" s="16" t="s">
        <v>170</v>
      </c>
      <c r="B172" s="17" t="s">
        <v>408</v>
      </c>
      <c r="C172" s="17" t="s">
        <v>171</v>
      </c>
      <c r="D172" s="18">
        <v>605000</v>
      </c>
      <c r="E172" s="18">
        <v>706000</v>
      </c>
      <c r="F172" s="18">
        <v>703629</v>
      </c>
    </row>
    <row r="173" spans="1:6" ht="25.5">
      <c r="A173" s="16" t="s">
        <v>172</v>
      </c>
      <c r="B173" s="17" t="s">
        <v>409</v>
      </c>
      <c r="C173" s="17" t="s">
        <v>173</v>
      </c>
      <c r="D173" s="18">
        <v>76359000</v>
      </c>
      <c r="E173" s="18">
        <v>78424000</v>
      </c>
      <c r="F173" s="18">
        <f>F174</f>
        <v>78300782</v>
      </c>
    </row>
    <row r="174" spans="1:6" ht="12.75">
      <c r="A174" s="16" t="s">
        <v>174</v>
      </c>
      <c r="B174" s="17" t="s">
        <v>410</v>
      </c>
      <c r="C174" s="17" t="s">
        <v>175</v>
      </c>
      <c r="D174" s="18">
        <v>76359000</v>
      </c>
      <c r="E174" s="18">
        <v>78424000</v>
      </c>
      <c r="F174" s="18">
        <v>78300782</v>
      </c>
    </row>
    <row r="175" spans="1:6" ht="12.75">
      <c r="A175" s="16" t="s">
        <v>176</v>
      </c>
      <c r="B175" s="17" t="s">
        <v>411</v>
      </c>
      <c r="C175" s="17" t="s">
        <v>177</v>
      </c>
      <c r="D175" s="18">
        <v>22727000</v>
      </c>
      <c r="E175" s="18">
        <v>23594000</v>
      </c>
      <c r="F175" s="18">
        <v>23311927</v>
      </c>
    </row>
    <row r="176" spans="1:6" ht="25.5">
      <c r="A176" s="16" t="s">
        <v>178</v>
      </c>
      <c r="B176" s="17" t="s">
        <v>412</v>
      </c>
      <c r="C176" s="17" t="s">
        <v>179</v>
      </c>
      <c r="D176" s="18">
        <v>400000</v>
      </c>
      <c r="E176" s="18">
        <v>400000</v>
      </c>
      <c r="F176" s="18">
        <v>400000</v>
      </c>
    </row>
    <row r="177" spans="1:6" ht="25.5">
      <c r="A177" s="16" t="s">
        <v>180</v>
      </c>
      <c r="B177" s="17" t="s">
        <v>413</v>
      </c>
      <c r="C177" s="17" t="s">
        <v>181</v>
      </c>
      <c r="D177" s="18">
        <v>34396000</v>
      </c>
      <c r="E177" s="18">
        <v>41270000</v>
      </c>
      <c r="F177" s="18">
        <f>F178+F184+F202</f>
        <v>35128498</v>
      </c>
    </row>
    <row r="178" spans="1:6" ht="25.5">
      <c r="A178" s="16" t="s">
        <v>182</v>
      </c>
      <c r="B178" s="17" t="s">
        <v>414</v>
      </c>
      <c r="C178" s="17" t="s">
        <v>183</v>
      </c>
      <c r="D178" s="18">
        <f>D182</f>
        <v>774000</v>
      </c>
      <c r="E178" s="18">
        <f>E182</f>
        <v>729000</v>
      </c>
      <c r="F178" s="18">
        <f>F182</f>
        <v>704000</v>
      </c>
    </row>
    <row r="179" spans="1:6" ht="25.5">
      <c r="A179" s="16" t="s">
        <v>75</v>
      </c>
      <c r="B179" s="17" t="s">
        <v>415</v>
      </c>
      <c r="C179" s="17" t="s">
        <v>76</v>
      </c>
      <c r="D179" s="18">
        <f aca="true" t="shared" si="0" ref="D179:F180">D180</f>
        <v>774000</v>
      </c>
      <c r="E179" s="18">
        <f t="shared" si="0"/>
        <v>729000</v>
      </c>
      <c r="F179" s="18">
        <f t="shared" si="0"/>
        <v>704000</v>
      </c>
    </row>
    <row r="180" spans="1:6" ht="12.75">
      <c r="A180" s="16" t="s">
        <v>77</v>
      </c>
      <c r="B180" s="17" t="s">
        <v>416</v>
      </c>
      <c r="C180" s="17" t="s">
        <v>78</v>
      </c>
      <c r="D180" s="18">
        <f t="shared" si="0"/>
        <v>774000</v>
      </c>
      <c r="E180" s="18">
        <f t="shared" si="0"/>
        <v>729000</v>
      </c>
      <c r="F180" s="18">
        <f t="shared" si="0"/>
        <v>704000</v>
      </c>
    </row>
    <row r="181" spans="1:6" ht="25.5">
      <c r="A181" s="16" t="s">
        <v>84</v>
      </c>
      <c r="B181" s="17" t="s">
        <v>417</v>
      </c>
      <c r="C181" s="19">
        <v>510149</v>
      </c>
      <c r="D181" s="18">
        <v>774000</v>
      </c>
      <c r="E181" s="18">
        <v>729000</v>
      </c>
      <c r="F181" s="18">
        <v>704000</v>
      </c>
    </row>
    <row r="182" spans="1:6" ht="12.75">
      <c r="A182" s="16" t="s">
        <v>184</v>
      </c>
      <c r="B182" s="17" t="s">
        <v>418</v>
      </c>
      <c r="C182" s="17" t="s">
        <v>185</v>
      </c>
      <c r="D182" s="18">
        <v>774000</v>
      </c>
      <c r="E182" s="18">
        <v>729000</v>
      </c>
      <c r="F182" s="18">
        <f>F183</f>
        <v>704000</v>
      </c>
    </row>
    <row r="183" spans="1:6" ht="12.75">
      <c r="A183" s="16" t="s">
        <v>186</v>
      </c>
      <c r="B183" s="17" t="s">
        <v>419</v>
      </c>
      <c r="C183" s="17" t="s">
        <v>187</v>
      </c>
      <c r="D183" s="18">
        <v>774000</v>
      </c>
      <c r="E183" s="18">
        <v>729000</v>
      </c>
      <c r="F183" s="18">
        <v>704000</v>
      </c>
    </row>
    <row r="184" spans="1:6" ht="12.75">
      <c r="A184" s="16" t="s">
        <v>188</v>
      </c>
      <c r="B184" s="17" t="s">
        <v>420</v>
      </c>
      <c r="C184" s="17" t="s">
        <v>189</v>
      </c>
      <c r="D184" s="18">
        <v>31765000</v>
      </c>
      <c r="E184" s="18">
        <v>38262000</v>
      </c>
      <c r="F184" s="18">
        <f>F197+F199+F201</f>
        <v>32973997</v>
      </c>
    </row>
    <row r="185" spans="1:6" ht="12.75">
      <c r="A185" s="16" t="s">
        <v>61</v>
      </c>
      <c r="B185" s="17" t="s">
        <v>421</v>
      </c>
      <c r="C185" s="17" t="s">
        <v>62</v>
      </c>
      <c r="D185" s="18">
        <v>31765000</v>
      </c>
      <c r="E185" s="18">
        <v>38262000</v>
      </c>
      <c r="F185" s="18">
        <f>F186+F195</f>
        <v>32973997</v>
      </c>
    </row>
    <row r="186" spans="1:6" ht="25.5">
      <c r="A186" s="16" t="s">
        <v>236</v>
      </c>
      <c r="B186" s="17" t="s">
        <v>422</v>
      </c>
      <c r="C186" s="17" t="s">
        <v>63</v>
      </c>
      <c r="D186" s="18">
        <v>30785000</v>
      </c>
      <c r="E186" s="18">
        <v>37271000</v>
      </c>
      <c r="F186" s="18">
        <f>F187+F188+F191</f>
        <v>33062471</v>
      </c>
    </row>
    <row r="187" spans="1:6" ht="12.75">
      <c r="A187" s="16" t="s">
        <v>66</v>
      </c>
      <c r="B187" s="17" t="s">
        <v>423</v>
      </c>
      <c r="C187" s="17" t="s">
        <v>67</v>
      </c>
      <c r="D187" s="18">
        <v>28685000</v>
      </c>
      <c r="E187" s="18">
        <v>31857000</v>
      </c>
      <c r="F187" s="18">
        <v>26706989</v>
      </c>
    </row>
    <row r="188" spans="1:6" ht="25.5">
      <c r="A188" s="16" t="s">
        <v>75</v>
      </c>
      <c r="B188" s="17" t="s">
        <v>424</v>
      </c>
      <c r="C188" s="17" t="s">
        <v>76</v>
      </c>
      <c r="D188" s="18">
        <v>2100000</v>
      </c>
      <c r="E188" s="18">
        <v>5414000</v>
      </c>
      <c r="F188" s="18">
        <f>F189</f>
        <v>5368630</v>
      </c>
    </row>
    <row r="189" spans="1:6" ht="12.75">
      <c r="A189" s="16" t="s">
        <v>77</v>
      </c>
      <c r="B189" s="17" t="s">
        <v>425</v>
      </c>
      <c r="C189" s="17" t="s">
        <v>78</v>
      </c>
      <c r="D189" s="18">
        <v>2100000</v>
      </c>
      <c r="E189" s="18">
        <v>5414000</v>
      </c>
      <c r="F189" s="18">
        <f>F190</f>
        <v>5368630</v>
      </c>
    </row>
    <row r="190" spans="1:6" ht="12.75">
      <c r="A190" s="16" t="s">
        <v>238</v>
      </c>
      <c r="B190" s="17" t="s">
        <v>426</v>
      </c>
      <c r="C190" s="17" t="s">
        <v>83</v>
      </c>
      <c r="D190" s="18">
        <v>2100000</v>
      </c>
      <c r="E190" s="18">
        <v>5414000</v>
      </c>
      <c r="F190" s="18">
        <v>5368630</v>
      </c>
    </row>
    <row r="191" spans="1:6" ht="12.75">
      <c r="A191" s="16" t="s">
        <v>100</v>
      </c>
      <c r="B191" s="17" t="s">
        <v>427</v>
      </c>
      <c r="C191" s="17" t="s">
        <v>101</v>
      </c>
      <c r="D191" s="18">
        <v>980000</v>
      </c>
      <c r="E191" s="18">
        <v>991000</v>
      </c>
      <c r="F191" s="18">
        <f>F192</f>
        <v>986852</v>
      </c>
    </row>
    <row r="192" spans="1:6" ht="25.5">
      <c r="A192" s="16" t="s">
        <v>102</v>
      </c>
      <c r="B192" s="17" t="s">
        <v>428</v>
      </c>
      <c r="C192" s="17" t="s">
        <v>103</v>
      </c>
      <c r="D192" s="18">
        <v>980000</v>
      </c>
      <c r="E192" s="18">
        <v>991000</v>
      </c>
      <c r="F192" s="18">
        <f>F193</f>
        <v>986852</v>
      </c>
    </row>
    <row r="193" spans="1:6" ht="25.5">
      <c r="A193" s="16" t="s">
        <v>104</v>
      </c>
      <c r="B193" s="17" t="s">
        <v>429</v>
      </c>
      <c r="C193" s="17" t="s">
        <v>105</v>
      </c>
      <c r="D193" s="18">
        <v>980000</v>
      </c>
      <c r="E193" s="18">
        <v>991000</v>
      </c>
      <c r="F193" s="18">
        <f>F194</f>
        <v>986852</v>
      </c>
    </row>
    <row r="194" spans="1:6" ht="25.5">
      <c r="A194" s="16" t="s">
        <v>106</v>
      </c>
      <c r="B194" s="17" t="s">
        <v>430</v>
      </c>
      <c r="C194" s="17" t="s">
        <v>107</v>
      </c>
      <c r="D194" s="18">
        <v>980000</v>
      </c>
      <c r="E194" s="18">
        <v>991000</v>
      </c>
      <c r="F194" s="18">
        <v>986852</v>
      </c>
    </row>
    <row r="195" spans="1:6" ht="25.5">
      <c r="A195" s="16" t="s">
        <v>242</v>
      </c>
      <c r="B195" s="17" t="s">
        <v>431</v>
      </c>
      <c r="C195" s="17" t="s">
        <v>225</v>
      </c>
      <c r="D195" s="18">
        <v>0</v>
      </c>
      <c r="E195" s="18">
        <v>0</v>
      </c>
      <c r="F195" s="18">
        <f>F196</f>
        <v>-88474</v>
      </c>
    </row>
    <row r="196" spans="1:6" ht="25.5">
      <c r="A196" s="16" t="s">
        <v>243</v>
      </c>
      <c r="B196" s="17" t="s">
        <v>432</v>
      </c>
      <c r="C196" s="17" t="s">
        <v>244</v>
      </c>
      <c r="D196" s="18">
        <v>0</v>
      </c>
      <c r="E196" s="18">
        <v>0</v>
      </c>
      <c r="F196" s="18">
        <v>-88474</v>
      </c>
    </row>
    <row r="197" spans="1:6" ht="12.75">
      <c r="A197" s="16" t="s">
        <v>190</v>
      </c>
      <c r="B197" s="17" t="s">
        <v>433</v>
      </c>
      <c r="C197" s="17" t="s">
        <v>191</v>
      </c>
      <c r="D197" s="18">
        <v>28685000</v>
      </c>
      <c r="E197" s="18">
        <v>31857000</v>
      </c>
      <c r="F197" s="18">
        <f>F198</f>
        <v>26672842</v>
      </c>
    </row>
    <row r="198" spans="1:6" ht="12.75">
      <c r="A198" s="16" t="s">
        <v>192</v>
      </c>
      <c r="B198" s="17" t="s">
        <v>434</v>
      </c>
      <c r="C198" s="17" t="s">
        <v>193</v>
      </c>
      <c r="D198" s="18">
        <v>28685000</v>
      </c>
      <c r="E198" s="18">
        <v>31857000</v>
      </c>
      <c r="F198" s="18">
        <v>26672842</v>
      </c>
    </row>
    <row r="199" spans="1:6" ht="12.75">
      <c r="A199" s="16" t="s">
        <v>194</v>
      </c>
      <c r="B199" s="17" t="s">
        <v>435</v>
      </c>
      <c r="C199" s="17" t="s">
        <v>195</v>
      </c>
      <c r="D199" s="18">
        <v>2100000</v>
      </c>
      <c r="E199" s="18">
        <v>5414000</v>
      </c>
      <c r="F199" s="18">
        <f>F200</f>
        <v>5314303</v>
      </c>
    </row>
    <row r="200" spans="1:6" ht="12.75">
      <c r="A200" s="16" t="s">
        <v>196</v>
      </c>
      <c r="B200" s="17" t="s">
        <v>436</v>
      </c>
      <c r="C200" s="17" t="s">
        <v>197</v>
      </c>
      <c r="D200" s="18">
        <v>2100000</v>
      </c>
      <c r="E200" s="18">
        <v>5414000</v>
      </c>
      <c r="F200" s="18">
        <v>5314303</v>
      </c>
    </row>
    <row r="201" spans="1:6" ht="12.75">
      <c r="A201" s="16" t="s">
        <v>198</v>
      </c>
      <c r="B201" s="17" t="s">
        <v>437</v>
      </c>
      <c r="C201" s="17" t="s">
        <v>199</v>
      </c>
      <c r="D201" s="18">
        <v>980000</v>
      </c>
      <c r="E201" s="18">
        <v>991000</v>
      </c>
      <c r="F201" s="18">
        <v>986852</v>
      </c>
    </row>
    <row r="202" spans="1:6" ht="25.5">
      <c r="A202" s="16" t="s">
        <v>200</v>
      </c>
      <c r="B202" s="17" t="s">
        <v>438</v>
      </c>
      <c r="C202" s="17" t="s">
        <v>201</v>
      </c>
      <c r="D202" s="18">
        <v>1857000</v>
      </c>
      <c r="E202" s="18">
        <v>2279000</v>
      </c>
      <c r="F202" s="18">
        <f>F212</f>
        <v>1450501</v>
      </c>
    </row>
    <row r="203" spans="1:6" ht="12.75">
      <c r="A203" s="16" t="s">
        <v>61</v>
      </c>
      <c r="B203" s="17" t="s">
        <v>439</v>
      </c>
      <c r="C203" s="17" t="s">
        <v>62</v>
      </c>
      <c r="D203" s="18">
        <v>1857000</v>
      </c>
      <c r="E203" s="18">
        <v>2279000</v>
      </c>
      <c r="F203" s="18">
        <f>F204</f>
        <v>1450501</v>
      </c>
    </row>
    <row r="204" spans="1:6" ht="25.5">
      <c r="A204" s="16" t="s">
        <v>236</v>
      </c>
      <c r="B204" s="17" t="s">
        <v>440</v>
      </c>
      <c r="C204" s="17" t="s">
        <v>63</v>
      </c>
      <c r="D204" s="18">
        <v>1857000</v>
      </c>
      <c r="E204" s="18">
        <v>2279000</v>
      </c>
      <c r="F204" s="18">
        <f>F205+F206+F210</f>
        <v>1450501</v>
      </c>
    </row>
    <row r="205" spans="1:6" ht="12.75">
      <c r="A205" s="16" t="s">
        <v>66</v>
      </c>
      <c r="B205" s="17" t="s">
        <v>441</v>
      </c>
      <c r="C205" s="17" t="s">
        <v>67</v>
      </c>
      <c r="D205" s="18">
        <v>1746000</v>
      </c>
      <c r="E205" s="18">
        <v>2125000</v>
      </c>
      <c r="F205" s="18">
        <v>1327829</v>
      </c>
    </row>
    <row r="206" spans="1:6" ht="25.5">
      <c r="A206" s="16" t="s">
        <v>75</v>
      </c>
      <c r="B206" s="17" t="s">
        <v>442</v>
      </c>
      <c r="C206" s="17" t="s">
        <v>76</v>
      </c>
      <c r="D206" s="18">
        <v>81000</v>
      </c>
      <c r="E206" s="18">
        <v>121000</v>
      </c>
      <c r="F206" s="18">
        <f>F207</f>
        <v>97272</v>
      </c>
    </row>
    <row r="207" spans="1:6" ht="12.75">
      <c r="A207" s="16" t="s">
        <v>77</v>
      </c>
      <c r="B207" s="17" t="s">
        <v>443</v>
      </c>
      <c r="C207" s="17" t="s">
        <v>78</v>
      </c>
      <c r="D207" s="18">
        <v>81000</v>
      </c>
      <c r="E207" s="18">
        <v>121000</v>
      </c>
      <c r="F207" s="18">
        <f>F208+F209</f>
        <v>97272</v>
      </c>
    </row>
    <row r="208" spans="1:6" ht="12.75">
      <c r="A208" s="16" t="s">
        <v>79</v>
      </c>
      <c r="B208" s="17" t="s">
        <v>444</v>
      </c>
      <c r="C208" s="17" t="s">
        <v>80</v>
      </c>
      <c r="D208" s="18">
        <v>20000</v>
      </c>
      <c r="E208" s="18">
        <v>60000</v>
      </c>
      <c r="F208" s="18">
        <v>40000</v>
      </c>
    </row>
    <row r="209" spans="1:6" ht="12.75">
      <c r="A209" s="16" t="s">
        <v>81</v>
      </c>
      <c r="B209" s="17" t="s">
        <v>445</v>
      </c>
      <c r="C209" s="17" t="s">
        <v>82</v>
      </c>
      <c r="D209" s="18">
        <v>61000</v>
      </c>
      <c r="E209" s="18">
        <v>61000</v>
      </c>
      <c r="F209" s="18">
        <v>57272</v>
      </c>
    </row>
    <row r="210" spans="1:6" ht="12.75">
      <c r="A210" s="16" t="s">
        <v>241</v>
      </c>
      <c r="B210" s="17" t="s">
        <v>446</v>
      </c>
      <c r="C210" s="17" t="s">
        <v>93</v>
      </c>
      <c r="D210" s="18">
        <v>30000</v>
      </c>
      <c r="E210" s="18">
        <v>33000</v>
      </c>
      <c r="F210" s="18">
        <f>F211</f>
        <v>25400</v>
      </c>
    </row>
    <row r="211" spans="1:6" ht="12.75">
      <c r="A211" s="16" t="s">
        <v>94</v>
      </c>
      <c r="B211" s="17" t="s">
        <v>447</v>
      </c>
      <c r="C211" s="17" t="s">
        <v>95</v>
      </c>
      <c r="D211" s="18">
        <v>30000</v>
      </c>
      <c r="E211" s="18">
        <v>33000</v>
      </c>
      <c r="F211" s="18">
        <v>25400</v>
      </c>
    </row>
    <row r="212" spans="1:6" ht="12.75">
      <c r="A212" s="16" t="s">
        <v>202</v>
      </c>
      <c r="B212" s="17" t="s">
        <v>448</v>
      </c>
      <c r="C212" s="17" t="s">
        <v>203</v>
      </c>
      <c r="D212" s="18">
        <v>1857000</v>
      </c>
      <c r="E212" s="18">
        <v>2279000</v>
      </c>
      <c r="F212" s="18">
        <v>1450501</v>
      </c>
    </row>
    <row r="213" spans="1:6" ht="25.5">
      <c r="A213" s="16" t="s">
        <v>215</v>
      </c>
      <c r="B213" s="17" t="s">
        <v>449</v>
      </c>
      <c r="C213" s="17" t="s">
        <v>216</v>
      </c>
      <c r="D213" s="18">
        <f>D9-D50</f>
        <v>0</v>
      </c>
      <c r="E213" s="18">
        <f>E9-E50</f>
        <v>0</v>
      </c>
      <c r="F213" s="18">
        <f>F9-F50</f>
        <v>5129340</v>
      </c>
    </row>
  </sheetData>
  <sheetProtection/>
  <mergeCells count="2">
    <mergeCell ref="A5:F5"/>
    <mergeCell ref="A6:F6"/>
  </mergeCells>
  <printOptions horizontalCentered="1"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2013-03-01T07:11:59Z</cp:lastPrinted>
  <dcterms:created xsi:type="dcterms:W3CDTF">2012-03-16T08:06:56Z</dcterms:created>
  <dcterms:modified xsi:type="dcterms:W3CDTF">2013-03-01T07:13:22Z</dcterms:modified>
  <cp:category/>
  <cp:version/>
  <cp:contentType/>
  <cp:contentStatus/>
</cp:coreProperties>
</file>