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anexa 3" sheetId="1" r:id="rId1"/>
  </sheets>
  <definedNames>
    <definedName name="_xlnm.Print_Titles" localSheetId="0">'anexa 3'!$8:$8</definedName>
  </definedNames>
  <calcPr fullCalcOnLoad="1"/>
</workbook>
</file>

<file path=xl/sharedStrings.xml><?xml version="1.0" encoding="utf-8"?>
<sst xmlns="http://schemas.openxmlformats.org/spreadsheetml/2006/main" count="688" uniqueCount="452">
  <si>
    <t>Denumirea indicatorilor</t>
  </si>
  <si>
    <t>Cod indicator</t>
  </si>
  <si>
    <t>4802</t>
  </si>
  <si>
    <t>0002</t>
  </si>
  <si>
    <t>0012</t>
  </si>
  <si>
    <t>55</t>
  </si>
  <si>
    <t>0014</t>
  </si>
  <si>
    <t>3702</t>
  </si>
  <si>
    <t>Varsaminte din sectiunea de functionare</t>
  </si>
  <si>
    <t>370204</t>
  </si>
  <si>
    <t>IV. SUBVENTII (cod 00.18)</t>
  </si>
  <si>
    <t>0017</t>
  </si>
  <si>
    <t>0018</t>
  </si>
  <si>
    <t>4202</t>
  </si>
  <si>
    <t>420209</t>
  </si>
  <si>
    <t>Finantarea subprogramului privind pietruirea, reabilitarea, modernizarea si/sau asfaltarea drumurilor de interes local clasate</t>
  </si>
  <si>
    <t>42020901</t>
  </si>
  <si>
    <t>Finantarea subprogramului privind alimentarea cu apa a satelor</t>
  </si>
  <si>
    <t>42020902</t>
  </si>
  <si>
    <t>420218</t>
  </si>
  <si>
    <t>42021801</t>
  </si>
  <si>
    <t>42021802</t>
  </si>
  <si>
    <t>Subventii de la bugetul de stat catre bugetele locale necesare sustinerii derularii proiectelor finantate din FEN postaderare</t>
  </si>
  <si>
    <t>420220</t>
  </si>
  <si>
    <t>4502</t>
  </si>
  <si>
    <t>450201</t>
  </si>
  <si>
    <t>45020101</t>
  </si>
  <si>
    <t>45020102</t>
  </si>
  <si>
    <t>Prefinantare</t>
  </si>
  <si>
    <t>45020103</t>
  </si>
  <si>
    <t>450202</t>
  </si>
  <si>
    <t>45020201</t>
  </si>
  <si>
    <t>45020202</t>
  </si>
  <si>
    <t>450215</t>
  </si>
  <si>
    <t>45021501</t>
  </si>
  <si>
    <t>4902</t>
  </si>
  <si>
    <t>51</t>
  </si>
  <si>
    <t>5911</t>
  </si>
  <si>
    <t>SECTIUNEA DE DEZVOLTARE (cod 51+55+56+70+84)</t>
  </si>
  <si>
    <t>D</t>
  </si>
  <si>
    <t>TITLUL VI TRANSFER INTRE UNITATI ALE ADMINISTRATIEI PUBLICE(cod 51.02)</t>
  </si>
  <si>
    <t>5102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</si>
  <si>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</si>
  <si>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</si>
  <si>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</si>
  <si>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</si>
  <si>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5501</t>
  </si>
  <si>
    <t>Titlul VIII PROIECTE CU FINANTARE DIN FONDURI EXTERNE NERAMBURSABILE (FEN) POSTADERARE (cod 56.01 la 56.24)</t>
  </si>
  <si>
    <t>56</t>
  </si>
  <si>
    <t>Programe din Fondul European de Dezvoltare Regionala (FEDR) (cod 56.01.01 la 56.01.03)</t>
  </si>
  <si>
    <t>5601</t>
  </si>
  <si>
    <t>Finantarea nationala</t>
  </si>
  <si>
    <t>560101</t>
  </si>
  <si>
    <t>Finantarea de la Uniunea Europeana</t>
  </si>
  <si>
    <t>560102</t>
  </si>
  <si>
    <t>Cheltuieli neeligibile</t>
  </si>
  <si>
    <t>560103</t>
  </si>
  <si>
    <t>Programe din Fondul Social European (FSE) (cod 56.02.01 la 56.02.03)</t>
  </si>
  <si>
    <t>5602</t>
  </si>
  <si>
    <t>560201</t>
  </si>
  <si>
    <t>560202</t>
  </si>
  <si>
    <t>Alte programe comunitare finantate in perioada 2007-2013 (cod 56.15.01 la 56.15.03)</t>
  </si>
  <si>
    <t>5615</t>
  </si>
  <si>
    <t>561501</t>
  </si>
  <si>
    <t>561502</t>
  </si>
  <si>
    <t>CHELTUIELI DE CAPITAL (cod 71+72+75)</t>
  </si>
  <si>
    <t>70</t>
  </si>
  <si>
    <t>TITLUL XII ACTIVE NEFINANCIARE (cod 71.01+71.02+71.03)</t>
  </si>
  <si>
    <t>71</t>
  </si>
  <si>
    <t>Active fixe (inclusiv reparatii capitale)(cod 71.01.01 la 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</si>
  <si>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</si>
  <si>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</si>
  <si>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</si>
  <si>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</si>
  <si>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</si>
  <si>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</si>
  <si>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</si>
  <si>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</si>
  <si>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</si>
  <si>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5002</t>
  </si>
  <si>
    <t>Autoritati executive si legislative (cod 51.02.01.03)</t>
  </si>
  <si>
    <t>510201</t>
  </si>
  <si>
    <t>Autoritati executive</t>
  </si>
  <si>
    <t>51020103</t>
  </si>
  <si>
    <t>5402</t>
  </si>
  <si>
    <t>Servicii publice comunitare de evidenta a persoanelor</t>
  </si>
  <si>
    <t>540210</t>
  </si>
  <si>
    <t>Alte servicii publice generale</t>
  </si>
  <si>
    <t>540250</t>
  </si>
  <si>
    <t>Partea a III-a CHELTUIELI SOCIAL-CULTURALE (cod 65.02+66.02+67.02+68.02)</t>
  </si>
  <si>
    <t>6302</t>
  </si>
  <si>
    <t>Sanatate (cod 66.02.06+66.02.08+66.02.50)</t>
  </si>
  <si>
    <t>6602</t>
  </si>
  <si>
    <t>Servicii medicale in unitati sanitare cu paturi (cod 66.02.06.01+66.02.06.03)</t>
  </si>
  <si>
    <t>660206</t>
  </si>
  <si>
    <t>Spitale generale</t>
  </si>
  <si>
    <t>66020601</t>
  </si>
  <si>
    <t>Alte cheltuieli in domeniu sanatatii (cod 66.02.50.50)</t>
  </si>
  <si>
    <t>660250</t>
  </si>
  <si>
    <t>Alte institutii si actiuni sanitare</t>
  </si>
  <si>
    <t>66025050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</si>
  <si>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</si>
  <si>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</si>
  <si>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</si>
  <si>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</si>
  <si>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</si>
  <si>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</si>
  <si>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</si>
  <si>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</si>
  <si>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</si>
  <si>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</si>
  <si>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</si>
  <si>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</si>
  <si>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Alte servicii în domeniile culturii, recreerii si religiei</t>
  </si>
  <si>
    <t>670250</t>
  </si>
  <si>
    <t>Asigurari si asistenta sociala (cod 68.02.04+68.02.05+68.02.06+68.02.10+68.02.11+68.02.12+68.02.</t>
  </si>
  <si>
    <t>6802</t>
  </si>
  <si>
    <t>Asistenta acordata persoanelor in varsta</t>
  </si>
  <si>
    <t>680204</t>
  </si>
  <si>
    <t>Asistenta sociala pentru familie si copii</t>
  </si>
  <si>
    <t>680206</t>
  </si>
  <si>
    <t>Alte cheltuieli in domeniul asigurarilor si asistentei sociale</t>
  </si>
  <si>
    <t>680250</t>
  </si>
  <si>
    <t>Partea a IV-a SERVICII SI DEZVOLTARE PUBLICA, LOCUINTE, MEDIU SI APE (cod 70.02+74.02)</t>
  </si>
  <si>
    <t>6902</t>
  </si>
  <si>
    <t>Locuinte, servicii si dezvoltare publica (cod 70.02.03+70.02.05+70.02.06+70.02.07+70.02.50)</t>
  </si>
  <si>
    <t>7002</t>
  </si>
  <si>
    <t>Alimentare cu apa si amenajari hidrotehnice (cod 70.02.05.01+70.02.05.02)</t>
  </si>
  <si>
    <t>700205</t>
  </si>
  <si>
    <t>Alimentare cu apa</t>
  </si>
  <si>
    <t>70020501</t>
  </si>
  <si>
    <t>Alte servicii în domeniile locuintelor, serviciilor si dezvoltarii comunale</t>
  </si>
  <si>
    <t>700250</t>
  </si>
  <si>
    <t>Protectia mediului (cod 74.02.03+74.02.05+74.02.06)</t>
  </si>
  <si>
    <t>7402</t>
  </si>
  <si>
    <t>Reducerea si controlul poluarii</t>
  </si>
  <si>
    <t>740203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</si>
  <si>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</si>
  <si>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</si>
  <si>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</si>
  <si>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</si>
  <si>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</si>
  <si>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7902</t>
  </si>
  <si>
    <t>Actiuni generale economice, comerciale si de munca (cod 80.02.01)</t>
  </si>
  <si>
    <t>8002</t>
  </si>
  <si>
    <t>Actiuni generale economice si comerciale (cod 80.02.01.06 + 80.02.01.09+ 80.02.01.10+ 80.02.01.30)</t>
  </si>
  <si>
    <t>800201</t>
  </si>
  <si>
    <t>Programe de dezvoltare regionala si sociala</t>
  </si>
  <si>
    <t>80020110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</si>
  <si>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</si>
  <si>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</si>
  <si>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</si>
  <si>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</si>
  <si>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</si>
  <si>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</si>
  <si>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</si>
  <si>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8402</t>
  </si>
  <si>
    <t>Transport rutier (cod 84.02.03.01 la 84.02.03.03)</t>
  </si>
  <si>
    <t>840203</t>
  </si>
  <si>
    <t>Drumuri si poduri</t>
  </si>
  <si>
    <t>84020301</t>
  </si>
  <si>
    <t>Transport aerian (cod 84.02.06.02)</t>
  </si>
  <si>
    <t>840206</t>
  </si>
  <si>
    <t>Aviatia civila</t>
  </si>
  <si>
    <t>84020602</t>
  </si>
  <si>
    <t>Alte actiuni economice (cod 87.02.01+87.02.03 +87.02.04+ 87.02.05+87.02.50)</t>
  </si>
  <si>
    <t>8702</t>
  </si>
  <si>
    <t>Alte actiuni economice</t>
  </si>
  <si>
    <t>870250</t>
  </si>
  <si>
    <t>9902</t>
  </si>
  <si>
    <t>Autoritati publice si actiuni externe</t>
  </si>
  <si>
    <t>VENITURILE SECTIUNII DE DEZVOLTARE (00.02+00.15+00.17+40.02+45.02) - TOTAL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</si>
  <si>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</si>
  <si>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</si>
  <si>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</si>
  <si>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</si>
  <si>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</si>
  <si>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</si>
  <si>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</si>
  <si>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</si>
  <si>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</si>
  <si>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</si>
  <si>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</si>
  <si>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</si>
  <si>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Sume primite în contul platilor efectuate în anii anteriori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</si>
  <si>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</si>
  <si>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</si>
  <si>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</si>
  <si>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ROMÂNIA</t>
  </si>
  <si>
    <t>JUDEŢUL MUREŞ</t>
  </si>
  <si>
    <t>CONSILIUL JUDEŢEAN</t>
  </si>
  <si>
    <t>- lei (RON) -</t>
  </si>
  <si>
    <t>II. VENITURI DIN CAPITAL (cod 39.02)</t>
  </si>
  <si>
    <t>0015</t>
  </si>
  <si>
    <t>84</t>
  </si>
  <si>
    <t>Cod rând</t>
  </si>
  <si>
    <t>Venituri din valorificarea unor bunuri (cod 39.02.01+39.02.03+39.02.04+39.02.07)</t>
  </si>
  <si>
    <t>3902</t>
  </si>
  <si>
    <t>Venituri din valorificarea unor bunuri ale institutiilor publice</t>
  </si>
  <si>
    <t>390201</t>
  </si>
  <si>
    <t>Finantarea subprogramului privind canalizarea si epurarea apelor uzate</t>
  </si>
  <si>
    <t>42020903</t>
  </si>
  <si>
    <t>Finantarea lucrarilor de cadastru imobiliar</t>
  </si>
  <si>
    <t>420229</t>
  </si>
  <si>
    <t>Subventii primite de la bugetul de stat pentru finantarea investitiilor pentru institutii publice de asistenta sociala si unitati de asistenta medico-sociale</t>
  </si>
  <si>
    <t>420252</t>
  </si>
  <si>
    <t>45020203</t>
  </si>
  <si>
    <t>45021503</t>
  </si>
  <si>
    <t>5908</t>
  </si>
  <si>
    <t>Plati efectuate in anii precedenti si recuperate in anul curent</t>
  </si>
  <si>
    <t>8596</t>
  </si>
  <si>
    <t>Transferuri de capital (cod 51.02.01 la 51.02.29)</t>
  </si>
  <si>
    <t>Alte transferuri de capital catre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</si>
  <si>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</si>
  <si>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</si>
  <si>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</si>
  <si>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</si>
  <si>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</si>
  <si>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TITLUL XVII PLATI EFECTUATE IN ANII PRECEDENTI SI RECUPERATE IN ANUL CURENT(cod 85.01)</t>
  </si>
  <si>
    <t>6102</t>
  </si>
  <si>
    <t>4885</t>
  </si>
  <si>
    <t>4886</t>
  </si>
  <si>
    <t>0001SD</t>
  </si>
  <si>
    <t>VENITURII PROPRII (cod 00.02-11.02-37.02+00.15+00.16)</t>
  </si>
  <si>
    <t>4887</t>
  </si>
  <si>
    <t>4888</t>
  </si>
  <si>
    <t>4893</t>
  </si>
  <si>
    <t>4894</t>
  </si>
  <si>
    <t>4898</t>
  </si>
  <si>
    <t>4899</t>
  </si>
  <si>
    <t>4901</t>
  </si>
  <si>
    <t>4903</t>
  </si>
  <si>
    <t>4912</t>
  </si>
  <si>
    <t>4913</t>
  </si>
  <si>
    <t>Subventii de la bugetul de stat (cod 42.02.01+42.02.05+42.02.09+42.02.10+42.02.12 la 42.02.20+42.02.29+42.02.40+42.02.51+42.02.52)</t>
  </si>
  <si>
    <t>4914</t>
  </si>
  <si>
    <t>4921</t>
  </si>
  <si>
    <t>4922</t>
  </si>
  <si>
    <t>4923</t>
  </si>
  <si>
    <t>4924</t>
  </si>
  <si>
    <t>4935</t>
  </si>
  <si>
    <t>4936</t>
  </si>
  <si>
    <t>4937</t>
  </si>
  <si>
    <t>4940</t>
  </si>
  <si>
    <t>4941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</si>
  <si>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</si>
  <si>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</si>
  <si>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</si>
  <si>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</si>
  <si>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</si>
  <si>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</si>
  <si>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</si>
  <si>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</si>
  <si>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</si>
  <si>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</si>
  <si>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4975</t>
  </si>
  <si>
    <t>4976</t>
  </si>
  <si>
    <t>4978</t>
  </si>
  <si>
    <t>4994</t>
  </si>
  <si>
    <t>4995</t>
  </si>
  <si>
    <t>4996</t>
  </si>
  <si>
    <t>4997</t>
  </si>
  <si>
    <t>4999</t>
  </si>
  <si>
    <t>5000</t>
  </si>
  <si>
    <t>5001</t>
  </si>
  <si>
    <t>5007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</si>
  <si>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</si>
  <si>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</si>
  <si>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</si>
  <si>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</si>
  <si>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</si>
  <si>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</si>
  <si>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</si>
  <si>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</si>
  <si>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</si>
  <si>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5040</t>
  </si>
  <si>
    <t>5041</t>
  </si>
  <si>
    <t>5042</t>
  </si>
  <si>
    <t>5060</t>
  </si>
  <si>
    <t>5061</t>
  </si>
  <si>
    <t>5062</t>
  </si>
  <si>
    <t>5063</t>
  </si>
  <si>
    <t>5064</t>
  </si>
  <si>
    <t>5065</t>
  </si>
  <si>
    <t>5066</t>
  </si>
  <si>
    <t>5074</t>
  </si>
  <si>
    <t>5075</t>
  </si>
  <si>
    <t>Partea I-a SERVICII PUBLICE GENERALE (cod 51.02+54.02)</t>
  </si>
  <si>
    <t>5080</t>
  </si>
  <si>
    <t>5081</t>
  </si>
  <si>
    <t>5082</t>
  </si>
  <si>
    <t>5147</t>
  </si>
  <si>
    <t>5148</t>
  </si>
  <si>
    <t>5149</t>
  </si>
  <si>
    <t>5150</t>
  </si>
  <si>
    <t>5151</t>
  </si>
  <si>
    <t>5153</t>
  </si>
  <si>
    <t>5161</t>
  </si>
  <si>
    <t>5162</t>
  </si>
  <si>
    <t>5167</t>
  </si>
  <si>
    <t>5168</t>
  </si>
  <si>
    <t>Alte servicii publice generale (cod 54.02.05 +54.02.06+54.02.07+54.02.10+54.02.50)</t>
  </si>
  <si>
    <t>5169</t>
  </si>
  <si>
    <t>5170</t>
  </si>
  <si>
    <t>5176</t>
  </si>
  <si>
    <t>5177</t>
  </si>
  <si>
    <t>5185</t>
  </si>
  <si>
    <t>5235</t>
  </si>
  <si>
    <t>5236</t>
  </si>
  <si>
    <t>5237</t>
  </si>
  <si>
    <t>5239</t>
  </si>
  <si>
    <t>5240</t>
  </si>
  <si>
    <t>5241</t>
  </si>
  <si>
    <t>5258</t>
  </si>
  <si>
    <t>5259</t>
  </si>
  <si>
    <t>5527</t>
  </si>
  <si>
    <t>5628</t>
  </si>
  <si>
    <t>5629</t>
  </si>
  <si>
    <t>5630</t>
  </si>
  <si>
    <t>5631</t>
  </si>
  <si>
    <t>5633</t>
  </si>
  <si>
    <t>5645</t>
  </si>
  <si>
    <t>5646</t>
  </si>
  <si>
    <t>5647</t>
  </si>
  <si>
    <t>5648</t>
  </si>
  <si>
    <t>5694</t>
  </si>
  <si>
    <t>5695</t>
  </si>
  <si>
    <t>5696</t>
  </si>
  <si>
    <t>5700</t>
  </si>
  <si>
    <t>5714</t>
  </si>
  <si>
    <t>5715</t>
  </si>
  <si>
    <t>5718</t>
  </si>
  <si>
    <t>5719</t>
  </si>
  <si>
    <t>5720</t>
  </si>
  <si>
    <t>5721</t>
  </si>
  <si>
    <t>5722</t>
  </si>
  <si>
    <t>5723</t>
  </si>
  <si>
    <t>5726</t>
  </si>
  <si>
    <t>5737</t>
  </si>
  <si>
    <t>5738</t>
  </si>
  <si>
    <t>5739</t>
  </si>
  <si>
    <t>5740</t>
  </si>
  <si>
    <t>5741</t>
  </si>
  <si>
    <t>5786</t>
  </si>
  <si>
    <t>5787</t>
  </si>
  <si>
    <t>5788</t>
  </si>
  <si>
    <t>5792</t>
  </si>
  <si>
    <t>5806</t>
  </si>
  <si>
    <t>5807</t>
  </si>
  <si>
    <t>5808</t>
  </si>
  <si>
    <t>5809</t>
  </si>
  <si>
    <t>5813</t>
  </si>
  <si>
    <t>5821</t>
  </si>
  <si>
    <t>5822</t>
  </si>
  <si>
    <t>5823</t>
  </si>
  <si>
    <t>5824</t>
  </si>
  <si>
    <t>5825</t>
  </si>
  <si>
    <t>5828</t>
  </si>
  <si>
    <t>5839</t>
  </si>
  <si>
    <t>5840</t>
  </si>
  <si>
    <t>5841</t>
  </si>
  <si>
    <t>5842</t>
  </si>
  <si>
    <t>5843</t>
  </si>
  <si>
    <t>5888</t>
  </si>
  <si>
    <t>5889</t>
  </si>
  <si>
    <t>5890</t>
  </si>
  <si>
    <t>5892</t>
  </si>
  <si>
    <t>5894</t>
  </si>
  <si>
    <t>5918</t>
  </si>
  <si>
    <t>5919</t>
  </si>
  <si>
    <t>5920</t>
  </si>
  <si>
    <t>5921</t>
  </si>
  <si>
    <t>5927</t>
  </si>
  <si>
    <t>5928</t>
  </si>
  <si>
    <t>5933</t>
  </si>
  <si>
    <t>6000</t>
  </si>
  <si>
    <t>6001</t>
  </si>
  <si>
    <t>6009</t>
  </si>
  <si>
    <t>6010</t>
  </si>
  <si>
    <t>6014</t>
  </si>
  <si>
    <t>6015</t>
  </si>
  <si>
    <t>6016</t>
  </si>
  <si>
    <t>6017</t>
  </si>
  <si>
    <t>6018</t>
  </si>
  <si>
    <t>6021</t>
  </si>
  <si>
    <t>6032</t>
  </si>
  <si>
    <t>6033</t>
  </si>
  <si>
    <t>6034</t>
  </si>
  <si>
    <t>6035</t>
  </si>
  <si>
    <t>6036</t>
  </si>
  <si>
    <t>6081</t>
  </si>
  <si>
    <t>6082</t>
  </si>
  <si>
    <t>6083</t>
  </si>
  <si>
    <t>6087</t>
  </si>
  <si>
    <t>6101</t>
  </si>
  <si>
    <t>6104</t>
  </si>
  <si>
    <t>6106</t>
  </si>
  <si>
    <t>6107</t>
  </si>
  <si>
    <t>6108</t>
  </si>
  <si>
    <t>6124</t>
  </si>
  <si>
    <t>6125</t>
  </si>
  <si>
    <t>6126</t>
  </si>
  <si>
    <t>6127</t>
  </si>
  <si>
    <t>6128</t>
  </si>
  <si>
    <t>6129</t>
  </si>
  <si>
    <t>6130</t>
  </si>
  <si>
    <t>6131</t>
  </si>
  <si>
    <t>6153</t>
  </si>
  <si>
    <t>6154</t>
  </si>
  <si>
    <t>6155</t>
  </si>
  <si>
    <t>6193</t>
  </si>
  <si>
    <t>6196</t>
  </si>
  <si>
    <t>6287</t>
  </si>
  <si>
    <t>6288</t>
  </si>
  <si>
    <t>6289</t>
  </si>
  <si>
    <t>6290</t>
  </si>
  <si>
    <t>6293</t>
  </si>
  <si>
    <t>6373</t>
  </si>
  <si>
    <t>6375</t>
  </si>
  <si>
    <t>6377</t>
  </si>
  <si>
    <t>6378</t>
  </si>
  <si>
    <t>6384</t>
  </si>
  <si>
    <t>6385</t>
  </si>
  <si>
    <t>6390</t>
  </si>
  <si>
    <t>6394</t>
  </si>
  <si>
    <t>6395</t>
  </si>
  <si>
    <t>6396</t>
  </si>
  <si>
    <t>6397</t>
  </si>
  <si>
    <t>6398</t>
  </si>
  <si>
    <t>6443</t>
  </si>
  <si>
    <t>6444</t>
  </si>
  <si>
    <t>6445</t>
  </si>
  <si>
    <t>6449</t>
  </si>
  <si>
    <t>6457</t>
  </si>
  <si>
    <t>6458</t>
  </si>
  <si>
    <t>6463</t>
  </si>
  <si>
    <t>6464</t>
  </si>
  <si>
    <t>6467</t>
  </si>
  <si>
    <t>6468</t>
  </si>
  <si>
    <t>6470</t>
  </si>
  <si>
    <t>6471</t>
  </si>
  <si>
    <t>6472</t>
  </si>
  <si>
    <t>6473</t>
  </si>
  <si>
    <t>6476</t>
  </si>
  <si>
    <t>6560</t>
  </si>
  <si>
    <t>EXECUŢIA BUGETULUI CONSILIULUI JUDEŢEAN MUREŞ PE ANUL 2012</t>
  </si>
  <si>
    <t>DEFICIT SECTIUNEA DE DEZVOLTARE (cod 00.01-49.02 SD)</t>
  </si>
  <si>
    <t>Prevederi iniţiale</t>
  </si>
  <si>
    <t>Prevederi definitive</t>
  </si>
  <si>
    <t>Realizat</t>
  </si>
  <si>
    <t>Anexa nr.3 la HCJ nr.________/2013</t>
  </si>
  <si>
    <t>SECȚIUNEA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</si>
</sst>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sz val="10"/>
      <name val="Tahoma"/>
      <family val="0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9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" fontId="2" fillId="34" borderId="10" xfId="4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4.140625" style="11" customWidth="1"/>
    <col min="2" max="2" width="5.8515625" style="12" bestFit="1" customWidth="1"/>
    <col min="3" max="3" width="9.7109375" style="10" bestFit="1" customWidth="1"/>
    <col min="4" max="4" width="14.421875" style="10" bestFit="1" customWidth="1"/>
    <col min="5" max="5" width="13.140625" style="10" customWidth="1"/>
    <col min="6" max="6" width="12.421875" style="10" customWidth="1"/>
    <col min="7" max="16384" width="9.140625" style="10" customWidth="1"/>
  </cols>
  <sheetData>
    <row r="1" spans="1:6" s="2" customFormat="1" ht="12.75">
      <c r="A1" s="1" t="s">
        <v>188</v>
      </c>
      <c r="B1" s="7"/>
      <c r="F1" s="3" t="s">
        <v>450</v>
      </c>
    </row>
    <row r="2" spans="1:2" s="2" customFormat="1" ht="12.75">
      <c r="A2" s="4" t="s">
        <v>189</v>
      </c>
      <c r="B2" s="7"/>
    </row>
    <row r="3" spans="1:2" s="2" customFormat="1" ht="12.75">
      <c r="A3" s="5" t="s">
        <v>190</v>
      </c>
      <c r="B3" s="7"/>
    </row>
    <row r="4" spans="1:4" ht="12.75">
      <c r="A4" s="8"/>
      <c r="B4" s="7"/>
      <c r="C4" s="9"/>
      <c r="D4" s="9"/>
    </row>
    <row r="5" spans="1:6" ht="12.75">
      <c r="A5" s="19" t="s">
        <v>445</v>
      </c>
      <c r="B5" s="19"/>
      <c r="C5" s="19"/>
      <c r="D5" s="19"/>
      <c r="E5" s="19"/>
      <c r="F5" s="19"/>
    </row>
    <row r="6" spans="1:6" ht="12.75">
      <c r="A6" s="20" t="s">
        <v>451</v>
      </c>
      <c r="B6" s="20"/>
      <c r="C6" s="20"/>
      <c r="D6" s="20"/>
      <c r="E6" s="20"/>
      <c r="F6" s="20"/>
    </row>
    <row r="7" ht="12.75">
      <c r="F7" s="6" t="s">
        <v>191</v>
      </c>
    </row>
    <row r="8" spans="1:6" ht="25.5">
      <c r="A8" s="13" t="s">
        <v>0</v>
      </c>
      <c r="B8" s="14" t="s">
        <v>195</v>
      </c>
      <c r="C8" s="14" t="s">
        <v>1</v>
      </c>
      <c r="D8" s="18" t="s">
        <v>447</v>
      </c>
      <c r="E8" s="18" t="s">
        <v>448</v>
      </c>
      <c r="F8" s="18" t="s">
        <v>449</v>
      </c>
    </row>
    <row r="9" spans="1:6" ht="25.5">
      <c r="A9" s="15" t="s">
        <v>171</v>
      </c>
      <c r="B9" s="16" t="s">
        <v>221</v>
      </c>
      <c r="C9" s="16" t="s">
        <v>222</v>
      </c>
      <c r="D9" s="17">
        <v>174536000</v>
      </c>
      <c r="E9" s="17">
        <v>189620000</v>
      </c>
      <c r="F9" s="17">
        <f>F11+F16+F19+F32</f>
        <v>78987961</v>
      </c>
    </row>
    <row r="10" spans="1:6" ht="25.5">
      <c r="A10" s="15" t="s">
        <v>223</v>
      </c>
      <c r="B10" s="16" t="s">
        <v>224</v>
      </c>
      <c r="C10" s="16" t="s">
        <v>2</v>
      </c>
      <c r="D10" s="17">
        <v>0</v>
      </c>
      <c r="E10" s="17">
        <v>0</v>
      </c>
      <c r="F10" s="17">
        <f>F11-F14+F16</f>
        <v>37030</v>
      </c>
    </row>
    <row r="11" spans="1:6" ht="12.75">
      <c r="A11" s="15" t="s">
        <v>172</v>
      </c>
      <c r="B11" s="16" t="s">
        <v>225</v>
      </c>
      <c r="C11" s="16" t="s">
        <v>3</v>
      </c>
      <c r="D11" s="17">
        <v>14969000</v>
      </c>
      <c r="E11" s="17">
        <v>17876000</v>
      </c>
      <c r="F11" s="17">
        <f>F12</f>
        <v>20000000</v>
      </c>
    </row>
    <row r="12" spans="1:6" ht="12.75">
      <c r="A12" s="15" t="s">
        <v>173</v>
      </c>
      <c r="B12" s="16" t="s">
        <v>226</v>
      </c>
      <c r="C12" s="16" t="s">
        <v>4</v>
      </c>
      <c r="D12" s="17">
        <v>14969000</v>
      </c>
      <c r="E12" s="17">
        <v>17876000</v>
      </c>
      <c r="F12" s="17">
        <f>F13</f>
        <v>20000000</v>
      </c>
    </row>
    <row r="13" spans="1:6" ht="12.75">
      <c r="A13" s="15" t="s">
        <v>174</v>
      </c>
      <c r="B13" s="16" t="s">
        <v>227</v>
      </c>
      <c r="C13" s="16" t="s">
        <v>6</v>
      </c>
      <c r="D13" s="17">
        <v>14969000</v>
      </c>
      <c r="E13" s="17">
        <v>17876000</v>
      </c>
      <c r="F13" s="17">
        <f>F14</f>
        <v>20000000</v>
      </c>
    </row>
    <row r="14" spans="1:6" ht="25.5">
      <c r="A14" s="15" t="s">
        <v>175</v>
      </c>
      <c r="B14" s="16" t="s">
        <v>228</v>
      </c>
      <c r="C14" s="16" t="s">
        <v>7</v>
      </c>
      <c r="D14" s="17">
        <v>14969000</v>
      </c>
      <c r="E14" s="17">
        <v>17876000</v>
      </c>
      <c r="F14" s="17">
        <f>F15</f>
        <v>20000000</v>
      </c>
    </row>
    <row r="15" spans="1:6" ht="12.75">
      <c r="A15" s="15" t="s">
        <v>8</v>
      </c>
      <c r="B15" s="16" t="s">
        <v>229</v>
      </c>
      <c r="C15" s="16" t="s">
        <v>9</v>
      </c>
      <c r="D15" s="17">
        <v>14969000</v>
      </c>
      <c r="E15" s="17">
        <v>17876000</v>
      </c>
      <c r="F15" s="17">
        <v>20000000</v>
      </c>
    </row>
    <row r="16" spans="1:6" ht="12.75">
      <c r="A16" s="15" t="s">
        <v>192</v>
      </c>
      <c r="B16" s="16" t="s">
        <v>230</v>
      </c>
      <c r="C16" s="16" t="s">
        <v>193</v>
      </c>
      <c r="D16" s="17">
        <v>0</v>
      </c>
      <c r="E16" s="17">
        <v>0</v>
      </c>
      <c r="F16" s="17">
        <f>F17</f>
        <v>37030</v>
      </c>
    </row>
    <row r="17" spans="1:6" ht="25.5">
      <c r="A17" s="15" t="s">
        <v>196</v>
      </c>
      <c r="B17" s="16" t="s">
        <v>35</v>
      </c>
      <c r="C17" s="16" t="s">
        <v>197</v>
      </c>
      <c r="D17" s="17">
        <v>0</v>
      </c>
      <c r="E17" s="17">
        <v>0</v>
      </c>
      <c r="F17" s="17">
        <f>F18</f>
        <v>37030</v>
      </c>
    </row>
    <row r="18" spans="1:6" ht="25.5">
      <c r="A18" s="15" t="s">
        <v>198</v>
      </c>
      <c r="B18" s="16" t="s">
        <v>231</v>
      </c>
      <c r="C18" s="16" t="s">
        <v>199</v>
      </c>
      <c r="D18" s="17">
        <v>0</v>
      </c>
      <c r="E18" s="17">
        <v>0</v>
      </c>
      <c r="F18" s="17">
        <v>37030</v>
      </c>
    </row>
    <row r="19" spans="1:6" ht="12.75">
      <c r="A19" s="15" t="s">
        <v>10</v>
      </c>
      <c r="B19" s="16" t="s">
        <v>232</v>
      </c>
      <c r="C19" s="16" t="s">
        <v>11</v>
      </c>
      <c r="D19" s="17">
        <v>58928000</v>
      </c>
      <c r="E19" s="17">
        <v>70629000</v>
      </c>
      <c r="F19" s="17">
        <f>F20</f>
        <v>24214695</v>
      </c>
    </row>
    <row r="20" spans="1:6" ht="25.5">
      <c r="A20" s="15" t="s">
        <v>176</v>
      </c>
      <c r="B20" s="16" t="s">
        <v>233</v>
      </c>
      <c r="C20" s="16" t="s">
        <v>12</v>
      </c>
      <c r="D20" s="17">
        <v>58928000</v>
      </c>
      <c r="E20" s="17">
        <v>70629000</v>
      </c>
      <c r="F20" s="17">
        <f>F21</f>
        <v>24214695</v>
      </c>
    </row>
    <row r="21" spans="1:6" ht="51">
      <c r="A21" s="15" t="s">
        <v>234</v>
      </c>
      <c r="B21" s="16" t="s">
        <v>235</v>
      </c>
      <c r="C21" s="16" t="s">
        <v>13</v>
      </c>
      <c r="D21" s="17">
        <v>58928000</v>
      </c>
      <c r="E21" s="17">
        <v>70629000</v>
      </c>
      <c r="F21" s="17">
        <f>F22+F26+F29+F30+F31</f>
        <v>24214695</v>
      </c>
    </row>
    <row r="22" spans="1:6" ht="38.25">
      <c r="A22" s="15" t="s">
        <v>177</v>
      </c>
      <c r="B22" s="16" t="s">
        <v>236</v>
      </c>
      <c r="C22" s="16" t="s">
        <v>14</v>
      </c>
      <c r="D22" s="17">
        <v>0</v>
      </c>
      <c r="E22" s="17">
        <v>6119000</v>
      </c>
      <c r="F22" s="17">
        <f>F23+F24+F25</f>
        <v>6118720</v>
      </c>
    </row>
    <row r="23" spans="1:6" ht="38.25">
      <c r="A23" s="15" t="s">
        <v>15</v>
      </c>
      <c r="B23" s="16" t="s">
        <v>237</v>
      </c>
      <c r="C23" s="16" t="s">
        <v>16</v>
      </c>
      <c r="D23" s="17">
        <v>0</v>
      </c>
      <c r="E23" s="17">
        <v>4419000</v>
      </c>
      <c r="F23" s="17">
        <v>4418720</v>
      </c>
    </row>
    <row r="24" spans="1:6" ht="25.5">
      <c r="A24" s="15" t="s">
        <v>17</v>
      </c>
      <c r="B24" s="16" t="s">
        <v>238</v>
      </c>
      <c r="C24" s="16" t="s">
        <v>18</v>
      </c>
      <c r="D24" s="17">
        <v>0</v>
      </c>
      <c r="E24" s="17">
        <v>1200000</v>
      </c>
      <c r="F24" s="17">
        <v>1700000</v>
      </c>
    </row>
    <row r="25" spans="1:6" ht="25.5">
      <c r="A25" s="15" t="s">
        <v>200</v>
      </c>
      <c r="B25" s="16" t="s">
        <v>239</v>
      </c>
      <c r="C25" s="16" t="s">
        <v>201</v>
      </c>
      <c r="D25" s="17">
        <v>0</v>
      </c>
      <c r="E25" s="17">
        <v>500000</v>
      </c>
      <c r="F25" s="17"/>
    </row>
    <row r="26" spans="1:6" ht="51">
      <c r="A26" s="15" t="s">
        <v>178</v>
      </c>
      <c r="B26" s="16" t="s">
        <v>240</v>
      </c>
      <c r="C26" s="16" t="s">
        <v>19</v>
      </c>
      <c r="D26" s="17">
        <v>0</v>
      </c>
      <c r="E26" s="17">
        <v>4256000</v>
      </c>
      <c r="F26" s="17">
        <f>F27+F28</f>
        <v>4139000</v>
      </c>
    </row>
    <row r="27" spans="1:6" ht="51">
      <c r="A27" s="15" t="s">
        <v>179</v>
      </c>
      <c r="B27" s="16" t="s">
        <v>241</v>
      </c>
      <c r="C27" s="16" t="s">
        <v>20</v>
      </c>
      <c r="D27" s="17">
        <v>0</v>
      </c>
      <c r="E27" s="17">
        <v>324000</v>
      </c>
      <c r="F27" s="17">
        <v>308000</v>
      </c>
    </row>
    <row r="28" spans="1:6" ht="38.25">
      <c r="A28" s="15" t="s">
        <v>180</v>
      </c>
      <c r="B28" s="16" t="s">
        <v>242</v>
      </c>
      <c r="C28" s="16" t="s">
        <v>21</v>
      </c>
      <c r="D28" s="17">
        <v>0</v>
      </c>
      <c r="E28" s="17">
        <v>3932000</v>
      </c>
      <c r="F28" s="17">
        <v>3831000</v>
      </c>
    </row>
    <row r="29" spans="1:6" ht="38.25">
      <c r="A29" s="15" t="s">
        <v>22</v>
      </c>
      <c r="B29" s="16" t="s">
        <v>243</v>
      </c>
      <c r="C29" s="16" t="s">
        <v>23</v>
      </c>
      <c r="D29" s="17">
        <v>53549000</v>
      </c>
      <c r="E29" s="17">
        <v>54654000</v>
      </c>
      <c r="F29" s="17">
        <v>13956975</v>
      </c>
    </row>
    <row r="30" spans="1:6" ht="12.75">
      <c r="A30" s="15" t="s">
        <v>202</v>
      </c>
      <c r="B30" s="16" t="s">
        <v>244</v>
      </c>
      <c r="C30" s="16" t="s">
        <v>203</v>
      </c>
      <c r="D30" s="17">
        <v>0</v>
      </c>
      <c r="E30" s="17">
        <v>221000</v>
      </c>
      <c r="F30" s="17"/>
    </row>
    <row r="31" spans="1:6" ht="51">
      <c r="A31" s="15" t="s">
        <v>204</v>
      </c>
      <c r="B31" s="16" t="s">
        <v>245</v>
      </c>
      <c r="C31" s="16" t="s">
        <v>205</v>
      </c>
      <c r="D31" s="17">
        <v>5379000</v>
      </c>
      <c r="E31" s="17">
        <v>5379000</v>
      </c>
      <c r="F31" s="17"/>
    </row>
    <row r="32" spans="1:6" ht="51">
      <c r="A32" s="15" t="s">
        <v>181</v>
      </c>
      <c r="B32" s="16" t="s">
        <v>246</v>
      </c>
      <c r="C32" s="16" t="s">
        <v>24</v>
      </c>
      <c r="D32" s="17">
        <v>100639000</v>
      </c>
      <c r="E32" s="17">
        <v>101115000</v>
      </c>
      <c r="F32" s="17">
        <f>F33+F37+F41</f>
        <v>34736236</v>
      </c>
    </row>
    <row r="33" spans="1:6" ht="25.5">
      <c r="A33" s="15" t="s">
        <v>182</v>
      </c>
      <c r="B33" s="16" t="s">
        <v>247</v>
      </c>
      <c r="C33" s="16" t="s">
        <v>25</v>
      </c>
      <c r="D33" s="17">
        <v>100483000</v>
      </c>
      <c r="E33" s="17">
        <v>99814000</v>
      </c>
      <c r="F33" s="17">
        <f>F34+F35+F36</f>
        <v>33466538</v>
      </c>
    </row>
    <row r="34" spans="1:6" ht="25.5">
      <c r="A34" s="15" t="s">
        <v>183</v>
      </c>
      <c r="B34" s="16" t="s">
        <v>248</v>
      </c>
      <c r="C34" s="16" t="s">
        <v>26</v>
      </c>
      <c r="D34" s="17">
        <v>77711000</v>
      </c>
      <c r="E34" s="17">
        <v>77042000</v>
      </c>
      <c r="F34" s="17">
        <v>7325746</v>
      </c>
    </row>
    <row r="35" spans="1:6" ht="25.5">
      <c r="A35" s="15" t="s">
        <v>184</v>
      </c>
      <c r="B35" s="16" t="s">
        <v>249</v>
      </c>
      <c r="C35" s="16" t="s">
        <v>27</v>
      </c>
      <c r="D35" s="17">
        <v>0</v>
      </c>
      <c r="E35" s="17">
        <v>0</v>
      </c>
      <c r="F35" s="17">
        <v>10157242</v>
      </c>
    </row>
    <row r="36" spans="1:6" ht="12.75">
      <c r="A36" s="15" t="s">
        <v>28</v>
      </c>
      <c r="B36" s="16" t="s">
        <v>250</v>
      </c>
      <c r="C36" s="16" t="s">
        <v>29</v>
      </c>
      <c r="D36" s="17">
        <v>22772000</v>
      </c>
      <c r="E36" s="17">
        <v>22772000</v>
      </c>
      <c r="F36" s="17">
        <v>15983550</v>
      </c>
    </row>
    <row r="37" spans="1:6" ht="25.5">
      <c r="A37" s="15" t="s">
        <v>185</v>
      </c>
      <c r="B37" s="16" t="s">
        <v>251</v>
      </c>
      <c r="C37" s="16" t="s">
        <v>30</v>
      </c>
      <c r="D37" s="17">
        <v>91000</v>
      </c>
      <c r="E37" s="17">
        <v>1236000</v>
      </c>
      <c r="F37" s="17">
        <f>F38+F39+F40</f>
        <v>1239698</v>
      </c>
    </row>
    <row r="38" spans="1:6" ht="25.5">
      <c r="A38" s="15" t="s">
        <v>183</v>
      </c>
      <c r="B38" s="16" t="s">
        <v>252</v>
      </c>
      <c r="C38" s="16" t="s">
        <v>31</v>
      </c>
      <c r="D38" s="17">
        <v>91000</v>
      </c>
      <c r="E38" s="17">
        <v>1236000</v>
      </c>
      <c r="F38" s="17">
        <v>89467</v>
      </c>
    </row>
    <row r="39" spans="1:6" ht="25.5">
      <c r="A39" s="15" t="s">
        <v>184</v>
      </c>
      <c r="B39" s="16" t="s">
        <v>253</v>
      </c>
      <c r="C39" s="16" t="s">
        <v>32</v>
      </c>
      <c r="D39" s="17">
        <v>0</v>
      </c>
      <c r="E39" s="17">
        <v>0</v>
      </c>
      <c r="F39" s="17">
        <v>1126353</v>
      </c>
    </row>
    <row r="40" spans="1:6" ht="12.75">
      <c r="A40" s="15" t="s">
        <v>28</v>
      </c>
      <c r="B40" s="16" t="s">
        <v>254</v>
      </c>
      <c r="C40" s="16" t="s">
        <v>206</v>
      </c>
      <c r="D40" s="17">
        <v>0</v>
      </c>
      <c r="E40" s="17">
        <v>0</v>
      </c>
      <c r="F40" s="17">
        <v>23878</v>
      </c>
    </row>
    <row r="41" spans="1:6" ht="25.5">
      <c r="A41" s="15" t="s">
        <v>186</v>
      </c>
      <c r="B41" s="16" t="s">
        <v>255</v>
      </c>
      <c r="C41" s="16" t="s">
        <v>33</v>
      </c>
      <c r="D41" s="17">
        <v>65000</v>
      </c>
      <c r="E41" s="17">
        <v>65000</v>
      </c>
      <c r="F41" s="17">
        <f>F42+F43</f>
        <v>30000</v>
      </c>
    </row>
    <row r="42" spans="1:6" ht="25.5">
      <c r="A42" s="15" t="s">
        <v>183</v>
      </c>
      <c r="B42" s="16" t="s">
        <v>256</v>
      </c>
      <c r="C42" s="16" t="s">
        <v>34</v>
      </c>
      <c r="D42" s="17">
        <v>20000</v>
      </c>
      <c r="E42" s="17">
        <v>20000</v>
      </c>
      <c r="F42" s="17"/>
    </row>
    <row r="43" spans="1:6" ht="12.75">
      <c r="A43" s="15" t="s">
        <v>28</v>
      </c>
      <c r="B43" s="16" t="s">
        <v>257</v>
      </c>
      <c r="C43" s="16" t="s">
        <v>207</v>
      </c>
      <c r="D43" s="17">
        <v>45000</v>
      </c>
      <c r="E43" s="17">
        <v>45000</v>
      </c>
      <c r="F43" s="17">
        <v>30000</v>
      </c>
    </row>
    <row r="44" spans="1:6" ht="25.5">
      <c r="A44" s="15" t="s">
        <v>187</v>
      </c>
      <c r="B44" s="16" t="s">
        <v>258</v>
      </c>
      <c r="C44" s="16" t="s">
        <v>35</v>
      </c>
      <c r="D44" s="17">
        <v>229031000</v>
      </c>
      <c r="E44" s="17">
        <v>244115000</v>
      </c>
      <c r="F44" s="17">
        <f>F74+F100+F156+F184</f>
        <v>93963626</v>
      </c>
    </row>
    <row r="45" spans="1:6" ht="25.5">
      <c r="A45" s="15" t="s">
        <v>38</v>
      </c>
      <c r="B45" s="16" t="s">
        <v>259</v>
      </c>
      <c r="C45" s="16" t="s">
        <v>39</v>
      </c>
      <c r="D45" s="17">
        <v>229031000</v>
      </c>
      <c r="E45" s="17">
        <v>244115000</v>
      </c>
      <c r="F45" s="17">
        <f>F76+F88+F102+F119+F139+F158+F168+F186+F201+F208+F228</f>
        <v>93963626</v>
      </c>
    </row>
    <row r="46" spans="1:6" ht="25.5">
      <c r="A46" s="15" t="s">
        <v>40</v>
      </c>
      <c r="B46" s="16" t="s">
        <v>260</v>
      </c>
      <c r="C46" s="16" t="s">
        <v>36</v>
      </c>
      <c r="D46" s="17">
        <v>9851000</v>
      </c>
      <c r="E46" s="17">
        <v>19902000</v>
      </c>
      <c r="F46" s="17">
        <f>F47</f>
        <v>8578968</v>
      </c>
    </row>
    <row r="47" spans="1:6" ht="12.75">
      <c r="A47" s="15" t="s">
        <v>211</v>
      </c>
      <c r="B47" s="16" t="s">
        <v>261</v>
      </c>
      <c r="C47" s="16" t="s">
        <v>41</v>
      </c>
      <c r="D47" s="17">
        <v>9851000</v>
      </c>
      <c r="E47" s="17">
        <v>19902000</v>
      </c>
      <c r="F47" s="17">
        <f>F48</f>
        <v>8578968</v>
      </c>
    </row>
    <row r="48" spans="1:6" ht="25.5">
      <c r="A48" s="15" t="s">
        <v>42</v>
      </c>
      <c r="B48" s="16" t="s">
        <v>262</v>
      </c>
      <c r="C48" s="16" t="s">
        <v>43</v>
      </c>
      <c r="D48" s="17">
        <v>4568000</v>
      </c>
      <c r="E48" s="17">
        <v>9245000</v>
      </c>
      <c r="F48" s="17">
        <f>F105</f>
        <v>8578968</v>
      </c>
    </row>
    <row r="49" spans="1:6" ht="12.75">
      <c r="A49" s="15" t="s">
        <v>212</v>
      </c>
      <c r="B49" s="16" t="s">
        <v>263</v>
      </c>
      <c r="C49" s="16" t="s">
        <v>213</v>
      </c>
      <c r="D49" s="17">
        <v>5283000</v>
      </c>
      <c r="E49" s="17">
        <v>10657000</v>
      </c>
      <c r="F49" s="17">
        <f>F122+F142+F171+F204+F231</f>
        <v>8737952</v>
      </c>
    </row>
    <row r="50" spans="1:6" ht="12.75">
      <c r="A50" s="15" t="s">
        <v>44</v>
      </c>
      <c r="B50" s="16" t="s">
        <v>264</v>
      </c>
      <c r="C50" s="16" t="s">
        <v>5</v>
      </c>
      <c r="D50" s="17">
        <v>5903000</v>
      </c>
      <c r="E50" s="17">
        <v>11097000</v>
      </c>
      <c r="F50" s="17">
        <f>F51</f>
        <v>6967914</v>
      </c>
    </row>
    <row r="51" spans="1:6" ht="51">
      <c r="A51" s="15" t="s">
        <v>45</v>
      </c>
      <c r="B51" s="16" t="s">
        <v>79</v>
      </c>
      <c r="C51" s="16" t="s">
        <v>46</v>
      </c>
      <c r="D51" s="17">
        <v>5903000</v>
      </c>
      <c r="E51" s="17">
        <v>11097000</v>
      </c>
      <c r="F51" s="17">
        <f>F52</f>
        <v>6967914</v>
      </c>
    </row>
    <row r="52" spans="1:6" ht="12.75">
      <c r="A52" s="15" t="s">
        <v>214</v>
      </c>
      <c r="B52" s="16" t="s">
        <v>265</v>
      </c>
      <c r="C52" s="16" t="s">
        <v>215</v>
      </c>
      <c r="D52" s="17">
        <v>2336000</v>
      </c>
      <c r="E52" s="17">
        <v>7530000</v>
      </c>
      <c r="F52" s="17">
        <f>F161+F211</f>
        <v>6967914</v>
      </c>
    </row>
    <row r="53" spans="1:6" ht="25.5">
      <c r="A53" s="15" t="s">
        <v>216</v>
      </c>
      <c r="B53" s="16" t="s">
        <v>266</v>
      </c>
      <c r="C53" s="16" t="s">
        <v>217</v>
      </c>
      <c r="D53" s="17">
        <v>3567000</v>
      </c>
      <c r="E53" s="17">
        <v>3567000</v>
      </c>
      <c r="F53" s="17">
        <f>F91</f>
        <v>922616</v>
      </c>
    </row>
    <row r="54" spans="1:6" ht="38.25">
      <c r="A54" s="15" t="s">
        <v>47</v>
      </c>
      <c r="B54" s="16" t="s">
        <v>267</v>
      </c>
      <c r="C54" s="16" t="s">
        <v>48</v>
      </c>
      <c r="D54" s="17">
        <v>194759000</v>
      </c>
      <c r="E54" s="17">
        <v>194694000</v>
      </c>
      <c r="F54" s="17">
        <f>F106+F123+F143+F172+F187+F212</f>
        <v>63958864</v>
      </c>
    </row>
    <row r="55" spans="1:6" ht="25.5">
      <c r="A55" s="15" t="s">
        <v>49</v>
      </c>
      <c r="B55" s="16" t="s">
        <v>268</v>
      </c>
      <c r="C55" s="16" t="s">
        <v>50</v>
      </c>
      <c r="D55" s="17">
        <v>194496000</v>
      </c>
      <c r="E55" s="17">
        <v>194431000</v>
      </c>
      <c r="F55" s="17">
        <f>F107+F124+F144+F173+F188+F213</f>
        <v>63747731</v>
      </c>
    </row>
    <row r="56" spans="1:6" ht="12.75">
      <c r="A56" s="15" t="s">
        <v>51</v>
      </c>
      <c r="B56" s="16" t="s">
        <v>269</v>
      </c>
      <c r="C56" s="16" t="s">
        <v>52</v>
      </c>
      <c r="D56" s="17">
        <v>80203000</v>
      </c>
      <c r="E56" s="17">
        <v>79552000</v>
      </c>
      <c r="F56" s="17">
        <f>F108+F125+F145+F174+F189+F214</f>
        <v>28273533</v>
      </c>
    </row>
    <row r="57" spans="1:6" ht="12.75">
      <c r="A57" s="15" t="s">
        <v>53</v>
      </c>
      <c r="B57" s="16" t="s">
        <v>270</v>
      </c>
      <c r="C57" s="16" t="s">
        <v>54</v>
      </c>
      <c r="D57" s="17">
        <v>112597000</v>
      </c>
      <c r="E57" s="17">
        <v>112155000</v>
      </c>
      <c r="F57" s="17">
        <f>F109+F126+F146+F175+F190+F215</f>
        <v>34850680</v>
      </c>
    </row>
    <row r="58" spans="1:6" ht="12.75">
      <c r="A58" s="15" t="s">
        <v>55</v>
      </c>
      <c r="B58" s="16" t="s">
        <v>271</v>
      </c>
      <c r="C58" s="16" t="s">
        <v>56</v>
      </c>
      <c r="D58" s="17">
        <v>1696000</v>
      </c>
      <c r="E58" s="17">
        <v>2724000</v>
      </c>
      <c r="F58" s="17">
        <f>F127+F147+F176+F191+F216</f>
        <v>623518</v>
      </c>
    </row>
    <row r="59" spans="1:6" ht="25.5">
      <c r="A59" s="15" t="s">
        <v>57</v>
      </c>
      <c r="B59" s="16" t="s">
        <v>272</v>
      </c>
      <c r="C59" s="16" t="s">
        <v>58</v>
      </c>
      <c r="D59" s="17">
        <v>133000</v>
      </c>
      <c r="E59" s="17">
        <v>133000</v>
      </c>
      <c r="F59" s="17">
        <f aca="true" t="shared" si="0" ref="F59:F64">F192</f>
        <v>131564</v>
      </c>
    </row>
    <row r="60" spans="1:6" ht="12.75">
      <c r="A60" s="15" t="s">
        <v>51</v>
      </c>
      <c r="B60" s="16" t="s">
        <v>273</v>
      </c>
      <c r="C60" s="16" t="s">
        <v>59</v>
      </c>
      <c r="D60" s="17">
        <v>42000</v>
      </c>
      <c r="E60" s="17">
        <v>42000</v>
      </c>
      <c r="F60" s="17">
        <f t="shared" si="0"/>
        <v>41379</v>
      </c>
    </row>
    <row r="61" spans="1:6" ht="12.75">
      <c r="A61" s="15" t="s">
        <v>53</v>
      </c>
      <c r="B61" s="16" t="s">
        <v>274</v>
      </c>
      <c r="C61" s="16" t="s">
        <v>60</v>
      </c>
      <c r="D61" s="17">
        <v>91000</v>
      </c>
      <c r="E61" s="17">
        <v>91000</v>
      </c>
      <c r="F61" s="17">
        <f t="shared" si="0"/>
        <v>90185</v>
      </c>
    </row>
    <row r="62" spans="1:6" ht="25.5">
      <c r="A62" s="15" t="s">
        <v>61</v>
      </c>
      <c r="B62" s="16" t="s">
        <v>275</v>
      </c>
      <c r="C62" s="16" t="s">
        <v>62</v>
      </c>
      <c r="D62" s="17">
        <v>130000</v>
      </c>
      <c r="E62" s="17">
        <v>130000</v>
      </c>
      <c r="F62" s="17">
        <f t="shared" si="0"/>
        <v>79569</v>
      </c>
    </row>
    <row r="63" spans="1:6" ht="12.75">
      <c r="A63" s="15" t="s">
        <v>51</v>
      </c>
      <c r="B63" s="16" t="s">
        <v>276</v>
      </c>
      <c r="C63" s="16" t="s">
        <v>63</v>
      </c>
      <c r="D63" s="17">
        <v>65000</v>
      </c>
      <c r="E63" s="17">
        <v>65000</v>
      </c>
      <c r="F63" s="17">
        <f t="shared" si="0"/>
        <v>32626</v>
      </c>
    </row>
    <row r="64" spans="1:6" ht="12.75">
      <c r="A64" s="15" t="s">
        <v>53</v>
      </c>
      <c r="B64" s="16" t="s">
        <v>277</v>
      </c>
      <c r="C64" s="16" t="s">
        <v>64</v>
      </c>
      <c r="D64" s="17">
        <v>65000</v>
      </c>
      <c r="E64" s="17">
        <v>65000</v>
      </c>
      <c r="F64" s="17">
        <f t="shared" si="0"/>
        <v>46943</v>
      </c>
    </row>
    <row r="65" spans="1:6" ht="12.75">
      <c r="A65" s="15" t="s">
        <v>65</v>
      </c>
      <c r="B65" s="16" t="s">
        <v>278</v>
      </c>
      <c r="C65" s="16" t="s">
        <v>66</v>
      </c>
      <c r="D65" s="17">
        <v>18518000</v>
      </c>
      <c r="E65" s="17">
        <v>18422000</v>
      </c>
      <c r="F65" s="17">
        <f>F77+F92+F110+F128+F148+F177+F217</f>
        <v>5402222</v>
      </c>
    </row>
    <row r="66" spans="1:6" ht="25.5">
      <c r="A66" s="15" t="s">
        <v>67</v>
      </c>
      <c r="B66" s="16" t="s">
        <v>279</v>
      </c>
      <c r="C66" s="16" t="s">
        <v>68</v>
      </c>
      <c r="D66" s="17">
        <v>18518000</v>
      </c>
      <c r="E66" s="17">
        <v>18422000</v>
      </c>
      <c r="F66" s="17">
        <f>F78+F93+F111+F129+F149+F178+F218</f>
        <v>5402222</v>
      </c>
    </row>
    <row r="67" spans="1:6" ht="25.5">
      <c r="A67" s="15" t="s">
        <v>69</v>
      </c>
      <c r="B67" s="16" t="s">
        <v>280</v>
      </c>
      <c r="C67" s="16" t="s">
        <v>70</v>
      </c>
      <c r="D67" s="17">
        <v>18518000</v>
      </c>
      <c r="E67" s="17">
        <v>18422000</v>
      </c>
      <c r="F67" s="17">
        <f>F79+F94+F112+F130+F150+F179+F219</f>
        <v>5402222</v>
      </c>
    </row>
    <row r="68" spans="1:6" ht="12.75">
      <c r="A68" s="15" t="s">
        <v>71</v>
      </c>
      <c r="B68" s="16" t="s">
        <v>281</v>
      </c>
      <c r="C68" s="16" t="s">
        <v>72</v>
      </c>
      <c r="D68" s="17">
        <v>1948000</v>
      </c>
      <c r="E68" s="17">
        <v>1964000</v>
      </c>
      <c r="F68" s="17">
        <f>F80</f>
        <v>1749591</v>
      </c>
    </row>
    <row r="69" spans="1:6" ht="12.75">
      <c r="A69" s="15" t="s">
        <v>73</v>
      </c>
      <c r="B69" s="16" t="s">
        <v>282</v>
      </c>
      <c r="C69" s="16" t="s">
        <v>74</v>
      </c>
      <c r="D69" s="17">
        <v>332000</v>
      </c>
      <c r="E69" s="17">
        <v>462000</v>
      </c>
      <c r="F69" s="17">
        <f>F81+F95+F151</f>
        <v>289354</v>
      </c>
    </row>
    <row r="70" spans="1:6" ht="12.75">
      <c r="A70" s="15" t="s">
        <v>75</v>
      </c>
      <c r="B70" s="16" t="s">
        <v>283</v>
      </c>
      <c r="C70" s="16" t="s">
        <v>76</v>
      </c>
      <c r="D70" s="17">
        <v>0</v>
      </c>
      <c r="E70" s="17">
        <v>20000</v>
      </c>
      <c r="F70" s="17">
        <f>F96</f>
        <v>19983</v>
      </c>
    </row>
    <row r="71" spans="1:6" ht="12.75">
      <c r="A71" s="15" t="s">
        <v>77</v>
      </c>
      <c r="B71" s="16" t="s">
        <v>284</v>
      </c>
      <c r="C71" s="16" t="s">
        <v>78</v>
      </c>
      <c r="D71" s="17">
        <v>16238000</v>
      </c>
      <c r="E71" s="17">
        <v>15976000</v>
      </c>
      <c r="F71" s="17">
        <f>F82+F97+F113+F131+F152+F180+F220</f>
        <v>3343294</v>
      </c>
    </row>
    <row r="72" spans="1:6" ht="38.25">
      <c r="A72" s="15" t="s">
        <v>218</v>
      </c>
      <c r="B72" s="16" t="s">
        <v>285</v>
      </c>
      <c r="C72" s="16" t="s">
        <v>194</v>
      </c>
      <c r="D72" s="17">
        <v>0</v>
      </c>
      <c r="E72" s="17">
        <v>0</v>
      </c>
      <c r="F72" s="17">
        <f>F73</f>
        <v>-604910</v>
      </c>
    </row>
    <row r="73" spans="1:6" ht="25.5">
      <c r="A73" s="15" t="s">
        <v>209</v>
      </c>
      <c r="B73" s="16" t="s">
        <v>286</v>
      </c>
      <c r="C73" s="16" t="s">
        <v>210</v>
      </c>
      <c r="D73" s="17">
        <v>0</v>
      </c>
      <c r="E73" s="17">
        <v>0</v>
      </c>
      <c r="F73" s="17">
        <f>F84+F163+F222</f>
        <v>-604910</v>
      </c>
    </row>
    <row r="74" spans="1:6" ht="25.5">
      <c r="A74" s="15" t="s">
        <v>287</v>
      </c>
      <c r="B74" s="16" t="s">
        <v>288</v>
      </c>
      <c r="C74" s="16" t="s">
        <v>79</v>
      </c>
      <c r="D74" s="17">
        <v>9422000</v>
      </c>
      <c r="E74" s="17">
        <v>6815000</v>
      </c>
      <c r="F74" s="17">
        <f>F75+F87</f>
        <v>3166143</v>
      </c>
    </row>
    <row r="75" spans="1:6" ht="12.75">
      <c r="A75" s="15" t="s">
        <v>170</v>
      </c>
      <c r="B75" s="16" t="s">
        <v>289</v>
      </c>
      <c r="C75" s="16" t="s">
        <v>41</v>
      </c>
      <c r="D75" s="17">
        <v>5773000</v>
      </c>
      <c r="E75" s="17">
        <v>3154000</v>
      </c>
      <c r="F75" s="17">
        <f>F85</f>
        <v>2151562</v>
      </c>
    </row>
    <row r="76" spans="1:6" ht="25.5">
      <c r="A76" s="15" t="s">
        <v>38</v>
      </c>
      <c r="B76" s="16" t="s">
        <v>290</v>
      </c>
      <c r="C76" s="16" t="s">
        <v>39</v>
      </c>
      <c r="D76" s="17">
        <v>5773000</v>
      </c>
      <c r="E76" s="17">
        <v>3154000</v>
      </c>
      <c r="F76" s="17">
        <f>F77+F83</f>
        <v>2151562</v>
      </c>
    </row>
    <row r="77" spans="1:6" ht="12.75">
      <c r="A77" s="15" t="s">
        <v>65</v>
      </c>
      <c r="B77" s="16" t="s">
        <v>291</v>
      </c>
      <c r="C77" s="16" t="s">
        <v>66</v>
      </c>
      <c r="D77" s="17">
        <v>5773000</v>
      </c>
      <c r="E77" s="17">
        <v>3154000</v>
      </c>
      <c r="F77" s="17">
        <f>F78</f>
        <v>2157774</v>
      </c>
    </row>
    <row r="78" spans="1:6" ht="25.5">
      <c r="A78" s="15" t="s">
        <v>67</v>
      </c>
      <c r="B78" s="16" t="s">
        <v>292</v>
      </c>
      <c r="C78" s="16" t="s">
        <v>68</v>
      </c>
      <c r="D78" s="17">
        <v>5773000</v>
      </c>
      <c r="E78" s="17">
        <v>3154000</v>
      </c>
      <c r="F78" s="17">
        <f>F79</f>
        <v>2157774</v>
      </c>
    </row>
    <row r="79" spans="1:6" ht="25.5">
      <c r="A79" s="15" t="s">
        <v>69</v>
      </c>
      <c r="B79" s="16" t="s">
        <v>293</v>
      </c>
      <c r="C79" s="16" t="s">
        <v>70</v>
      </c>
      <c r="D79" s="17">
        <v>5773000</v>
      </c>
      <c r="E79" s="17">
        <v>3154000</v>
      </c>
      <c r="F79" s="17">
        <f>F80+F81+F82</f>
        <v>2157774</v>
      </c>
    </row>
    <row r="80" spans="1:6" ht="12.75">
      <c r="A80" s="15" t="s">
        <v>71</v>
      </c>
      <c r="B80" s="16" t="s">
        <v>294</v>
      </c>
      <c r="C80" s="16" t="s">
        <v>72</v>
      </c>
      <c r="D80" s="17">
        <v>1948000</v>
      </c>
      <c r="E80" s="17">
        <v>1964000</v>
      </c>
      <c r="F80" s="17">
        <v>1749591</v>
      </c>
    </row>
    <row r="81" spans="1:6" ht="12.75">
      <c r="A81" s="15" t="s">
        <v>73</v>
      </c>
      <c r="B81" s="16" t="s">
        <v>295</v>
      </c>
      <c r="C81" s="16" t="s">
        <v>74</v>
      </c>
      <c r="D81" s="17">
        <v>152000</v>
      </c>
      <c r="E81" s="17">
        <v>302000</v>
      </c>
      <c r="F81" s="17">
        <v>138089</v>
      </c>
    </row>
    <row r="82" spans="1:6" ht="12.75">
      <c r="A82" s="15" t="s">
        <v>77</v>
      </c>
      <c r="B82" s="16" t="s">
        <v>296</v>
      </c>
      <c r="C82" s="16" t="s">
        <v>78</v>
      </c>
      <c r="D82" s="17">
        <v>3673000</v>
      </c>
      <c r="E82" s="17">
        <v>888000</v>
      </c>
      <c r="F82" s="17">
        <v>270094</v>
      </c>
    </row>
    <row r="83" spans="1:6" ht="38.25">
      <c r="A83" s="15" t="s">
        <v>218</v>
      </c>
      <c r="B83" s="16" t="s">
        <v>297</v>
      </c>
      <c r="C83" s="16" t="s">
        <v>194</v>
      </c>
      <c r="D83" s="17">
        <v>0</v>
      </c>
      <c r="E83" s="17">
        <v>0</v>
      </c>
      <c r="F83" s="17">
        <f>F84</f>
        <v>-6212</v>
      </c>
    </row>
    <row r="84" spans="1:6" ht="25.5">
      <c r="A84" s="15" t="s">
        <v>209</v>
      </c>
      <c r="B84" s="16" t="s">
        <v>298</v>
      </c>
      <c r="C84" s="16" t="s">
        <v>210</v>
      </c>
      <c r="D84" s="17">
        <v>0</v>
      </c>
      <c r="E84" s="17">
        <v>0</v>
      </c>
      <c r="F84" s="17">
        <v>-6212</v>
      </c>
    </row>
    <row r="85" spans="1:6" ht="12.75">
      <c r="A85" s="15" t="s">
        <v>80</v>
      </c>
      <c r="B85" s="16" t="s">
        <v>299</v>
      </c>
      <c r="C85" s="16" t="s">
        <v>81</v>
      </c>
      <c r="D85" s="17">
        <v>5773000</v>
      </c>
      <c r="E85" s="17">
        <v>3154000</v>
      </c>
      <c r="F85" s="17">
        <f>F86</f>
        <v>2151562</v>
      </c>
    </row>
    <row r="86" spans="1:6" ht="12.75">
      <c r="A86" s="15" t="s">
        <v>82</v>
      </c>
      <c r="B86" s="16" t="s">
        <v>300</v>
      </c>
      <c r="C86" s="16" t="s">
        <v>83</v>
      </c>
      <c r="D86" s="17">
        <v>5773000</v>
      </c>
      <c r="E86" s="17">
        <v>3154000</v>
      </c>
      <c r="F86" s="17">
        <v>2151562</v>
      </c>
    </row>
    <row r="87" spans="1:6" ht="25.5">
      <c r="A87" s="15" t="s">
        <v>301</v>
      </c>
      <c r="B87" s="16" t="s">
        <v>302</v>
      </c>
      <c r="C87" s="16" t="s">
        <v>84</v>
      </c>
      <c r="D87" s="17">
        <v>3649000</v>
      </c>
      <c r="E87" s="17">
        <v>3661000</v>
      </c>
      <c r="F87" s="17">
        <f>F98+F99</f>
        <v>1014581</v>
      </c>
    </row>
    <row r="88" spans="1:6" ht="25.5">
      <c r="A88" s="15" t="s">
        <v>38</v>
      </c>
      <c r="B88" s="16" t="s">
        <v>303</v>
      </c>
      <c r="C88" s="16" t="s">
        <v>39</v>
      </c>
      <c r="D88" s="17">
        <v>3649000</v>
      </c>
      <c r="E88" s="17">
        <v>3661000</v>
      </c>
      <c r="F88" s="17">
        <f>F89+F92</f>
        <v>1014581</v>
      </c>
    </row>
    <row r="89" spans="1:6" ht="12.75">
      <c r="A89" s="15" t="s">
        <v>44</v>
      </c>
      <c r="B89" s="16" t="s">
        <v>304</v>
      </c>
      <c r="C89" s="16" t="s">
        <v>5</v>
      </c>
      <c r="D89" s="17">
        <v>3567000</v>
      </c>
      <c r="E89" s="17">
        <v>3567000</v>
      </c>
      <c r="F89" s="17">
        <f>F90</f>
        <v>922616</v>
      </c>
    </row>
    <row r="90" spans="1:6" ht="51">
      <c r="A90" s="15" t="s">
        <v>45</v>
      </c>
      <c r="B90" s="16" t="s">
        <v>305</v>
      </c>
      <c r="C90" s="16" t="s">
        <v>46</v>
      </c>
      <c r="D90" s="17">
        <v>3567000</v>
      </c>
      <c r="E90" s="17">
        <v>3567000</v>
      </c>
      <c r="F90" s="17">
        <f>F91</f>
        <v>922616</v>
      </c>
    </row>
    <row r="91" spans="1:6" ht="25.5">
      <c r="A91" s="15" t="s">
        <v>216</v>
      </c>
      <c r="B91" s="16" t="s">
        <v>306</v>
      </c>
      <c r="C91" s="16" t="s">
        <v>217</v>
      </c>
      <c r="D91" s="17">
        <v>3567000</v>
      </c>
      <c r="E91" s="17">
        <v>3567000</v>
      </c>
      <c r="F91" s="17">
        <v>922616</v>
      </c>
    </row>
    <row r="92" spans="1:6" ht="12.75">
      <c r="A92" s="15" t="s">
        <v>65</v>
      </c>
      <c r="B92" s="16" t="s">
        <v>307</v>
      </c>
      <c r="C92" s="16" t="s">
        <v>66</v>
      </c>
      <c r="D92" s="17">
        <v>82000</v>
      </c>
      <c r="E92" s="17">
        <v>94000</v>
      </c>
      <c r="F92" s="17">
        <f>F93</f>
        <v>91965</v>
      </c>
    </row>
    <row r="93" spans="1:6" ht="25.5">
      <c r="A93" s="15" t="s">
        <v>67</v>
      </c>
      <c r="B93" s="16" t="s">
        <v>308</v>
      </c>
      <c r="C93" s="16" t="s">
        <v>68</v>
      </c>
      <c r="D93" s="17">
        <v>82000</v>
      </c>
      <c r="E93" s="17">
        <v>94000</v>
      </c>
      <c r="F93" s="17">
        <f>F94</f>
        <v>91965</v>
      </c>
    </row>
    <row r="94" spans="1:6" ht="25.5">
      <c r="A94" s="15" t="s">
        <v>69</v>
      </c>
      <c r="B94" s="16" t="s">
        <v>309</v>
      </c>
      <c r="C94" s="16" t="s">
        <v>70</v>
      </c>
      <c r="D94" s="17">
        <v>82000</v>
      </c>
      <c r="E94" s="17">
        <v>94000</v>
      </c>
      <c r="F94" s="17">
        <f>F95+F96+F97</f>
        <v>91965</v>
      </c>
    </row>
    <row r="95" spans="1:6" ht="12.75">
      <c r="A95" s="15" t="s">
        <v>73</v>
      </c>
      <c r="B95" s="16" t="s">
        <v>310</v>
      </c>
      <c r="C95" s="16" t="s">
        <v>74</v>
      </c>
      <c r="D95" s="17">
        <v>70000</v>
      </c>
      <c r="E95" s="17">
        <v>50000</v>
      </c>
      <c r="F95" s="17">
        <v>50000</v>
      </c>
    </row>
    <row r="96" spans="1:6" ht="12.75">
      <c r="A96" s="15" t="s">
        <v>75</v>
      </c>
      <c r="B96" s="16" t="s">
        <v>311</v>
      </c>
      <c r="C96" s="16" t="s">
        <v>76</v>
      </c>
      <c r="D96" s="17">
        <v>0</v>
      </c>
      <c r="E96" s="17">
        <v>20000</v>
      </c>
      <c r="F96" s="17">
        <v>19983</v>
      </c>
    </row>
    <row r="97" spans="1:6" ht="12.75">
      <c r="A97" s="15" t="s">
        <v>77</v>
      </c>
      <c r="B97" s="16" t="s">
        <v>312</v>
      </c>
      <c r="C97" s="16" t="s">
        <v>78</v>
      </c>
      <c r="D97" s="17">
        <v>12000</v>
      </c>
      <c r="E97" s="17">
        <v>24000</v>
      </c>
      <c r="F97" s="17">
        <v>21982</v>
      </c>
    </row>
    <row r="98" spans="1:6" ht="25.5">
      <c r="A98" s="15" t="s">
        <v>85</v>
      </c>
      <c r="B98" s="16" t="s">
        <v>313</v>
      </c>
      <c r="C98" s="16" t="s">
        <v>86</v>
      </c>
      <c r="D98" s="17">
        <v>25000</v>
      </c>
      <c r="E98" s="17">
        <v>30000</v>
      </c>
      <c r="F98" s="17">
        <v>28535</v>
      </c>
    </row>
    <row r="99" spans="1:6" ht="12.75">
      <c r="A99" s="15" t="s">
        <v>87</v>
      </c>
      <c r="B99" s="16" t="s">
        <v>314</v>
      </c>
      <c r="C99" s="16" t="s">
        <v>88</v>
      </c>
      <c r="D99" s="17">
        <v>3624000</v>
      </c>
      <c r="E99" s="17">
        <v>3631000</v>
      </c>
      <c r="F99" s="17">
        <v>986046</v>
      </c>
    </row>
    <row r="100" spans="1:6" ht="25.5">
      <c r="A100" s="15" t="s">
        <v>89</v>
      </c>
      <c r="B100" s="16" t="s">
        <v>315</v>
      </c>
      <c r="C100" s="16" t="s">
        <v>90</v>
      </c>
      <c r="D100" s="17">
        <v>49070000</v>
      </c>
      <c r="E100" s="17">
        <v>58549000</v>
      </c>
      <c r="F100" s="17">
        <f>F101+F118+F138</f>
        <v>37420545</v>
      </c>
    </row>
    <row r="101" spans="1:6" ht="12.75">
      <c r="A101" s="15" t="s">
        <v>91</v>
      </c>
      <c r="B101" s="16" t="s">
        <v>316</v>
      </c>
      <c r="C101" s="16" t="s">
        <v>92</v>
      </c>
      <c r="D101" s="17">
        <v>9471000</v>
      </c>
      <c r="E101" s="17">
        <v>14196000</v>
      </c>
      <c r="F101" s="17">
        <f>F114+F116</f>
        <v>8738068</v>
      </c>
    </row>
    <row r="102" spans="1:6" ht="25.5">
      <c r="A102" s="15" t="s">
        <v>38</v>
      </c>
      <c r="B102" s="16" t="s">
        <v>317</v>
      </c>
      <c r="C102" s="16" t="s">
        <v>39</v>
      </c>
      <c r="D102" s="17">
        <v>9471000</v>
      </c>
      <c r="E102" s="17">
        <v>14196000</v>
      </c>
      <c r="F102" s="17">
        <f>F103+F106+F110</f>
        <v>8738068</v>
      </c>
    </row>
    <row r="103" spans="1:6" ht="25.5">
      <c r="A103" s="15" t="s">
        <v>40</v>
      </c>
      <c r="B103" s="16" t="s">
        <v>318</v>
      </c>
      <c r="C103" s="16" t="s">
        <v>36</v>
      </c>
      <c r="D103" s="17">
        <v>4568000</v>
      </c>
      <c r="E103" s="17">
        <v>9245000</v>
      </c>
      <c r="F103" s="17">
        <f>F104</f>
        <v>8578968</v>
      </c>
    </row>
    <row r="104" spans="1:6" ht="12.75">
      <c r="A104" s="15" t="s">
        <v>211</v>
      </c>
      <c r="B104" s="16" t="s">
        <v>319</v>
      </c>
      <c r="C104" s="16" t="s">
        <v>41</v>
      </c>
      <c r="D104" s="17">
        <v>4568000</v>
      </c>
      <c r="E104" s="17">
        <v>9245000</v>
      </c>
      <c r="F104" s="17">
        <f>F105</f>
        <v>8578968</v>
      </c>
    </row>
    <row r="105" spans="1:6" ht="25.5">
      <c r="A105" s="15" t="s">
        <v>42</v>
      </c>
      <c r="B105" s="16" t="s">
        <v>320</v>
      </c>
      <c r="C105" s="16" t="s">
        <v>43</v>
      </c>
      <c r="D105" s="17">
        <v>4568000</v>
      </c>
      <c r="E105" s="17">
        <v>9245000</v>
      </c>
      <c r="F105" s="17">
        <v>8578968</v>
      </c>
    </row>
    <row r="106" spans="1:6" ht="38.25">
      <c r="A106" s="15" t="s">
        <v>47</v>
      </c>
      <c r="B106" s="16" t="s">
        <v>321</v>
      </c>
      <c r="C106" s="16" t="s">
        <v>48</v>
      </c>
      <c r="D106" s="17">
        <v>4903000</v>
      </c>
      <c r="E106" s="17">
        <v>4903000</v>
      </c>
      <c r="F106" s="17">
        <f>F107</f>
        <v>113220</v>
      </c>
    </row>
    <row r="107" spans="1:6" ht="25.5">
      <c r="A107" s="15" t="s">
        <v>49</v>
      </c>
      <c r="B107" s="16" t="s">
        <v>322</v>
      </c>
      <c r="C107" s="16" t="s">
        <v>50</v>
      </c>
      <c r="D107" s="17">
        <v>4903000</v>
      </c>
      <c r="E107" s="17">
        <v>4903000</v>
      </c>
      <c r="F107" s="17">
        <f>F108+F109</f>
        <v>113220</v>
      </c>
    </row>
    <row r="108" spans="1:6" ht="12.75">
      <c r="A108" s="15" t="s">
        <v>51</v>
      </c>
      <c r="B108" s="16" t="s">
        <v>323</v>
      </c>
      <c r="C108" s="16" t="s">
        <v>52</v>
      </c>
      <c r="D108" s="17">
        <v>1541000</v>
      </c>
      <c r="E108" s="17">
        <v>1541000</v>
      </c>
      <c r="F108" s="17">
        <v>34948</v>
      </c>
    </row>
    <row r="109" spans="1:6" ht="12.75">
      <c r="A109" s="15" t="s">
        <v>53</v>
      </c>
      <c r="B109" s="16" t="s">
        <v>324</v>
      </c>
      <c r="C109" s="16" t="s">
        <v>54</v>
      </c>
      <c r="D109" s="17">
        <v>3362000</v>
      </c>
      <c r="E109" s="17">
        <v>3362000</v>
      </c>
      <c r="F109" s="17">
        <v>78272</v>
      </c>
    </row>
    <row r="110" spans="1:6" ht="12.75">
      <c r="A110" s="15" t="s">
        <v>65</v>
      </c>
      <c r="B110" s="16" t="s">
        <v>325</v>
      </c>
      <c r="C110" s="16" t="s">
        <v>66</v>
      </c>
      <c r="D110" s="17">
        <v>0</v>
      </c>
      <c r="E110" s="17">
        <v>48000</v>
      </c>
      <c r="F110" s="17">
        <f>F111</f>
        <v>45880</v>
      </c>
    </row>
    <row r="111" spans="1:6" ht="25.5">
      <c r="A111" s="15" t="s">
        <v>67</v>
      </c>
      <c r="B111" s="16" t="s">
        <v>326</v>
      </c>
      <c r="C111" s="16" t="s">
        <v>68</v>
      </c>
      <c r="D111" s="17">
        <v>0</v>
      </c>
      <c r="E111" s="17">
        <v>48000</v>
      </c>
      <c r="F111" s="17">
        <f>F112</f>
        <v>45880</v>
      </c>
    </row>
    <row r="112" spans="1:6" ht="25.5">
      <c r="A112" s="15" t="s">
        <v>69</v>
      </c>
      <c r="B112" s="16" t="s">
        <v>327</v>
      </c>
      <c r="C112" s="16" t="s">
        <v>70</v>
      </c>
      <c r="D112" s="17">
        <v>0</v>
      </c>
      <c r="E112" s="17">
        <v>48000</v>
      </c>
      <c r="F112" s="17">
        <f>F113</f>
        <v>45880</v>
      </c>
    </row>
    <row r="113" spans="1:6" ht="12.75">
      <c r="A113" s="15" t="s">
        <v>77</v>
      </c>
      <c r="B113" s="16" t="s">
        <v>328</v>
      </c>
      <c r="C113" s="16" t="s">
        <v>78</v>
      </c>
      <c r="D113" s="17">
        <v>0</v>
      </c>
      <c r="E113" s="17">
        <v>48000</v>
      </c>
      <c r="F113" s="17">
        <v>45880</v>
      </c>
    </row>
    <row r="114" spans="1:6" ht="25.5">
      <c r="A114" s="15" t="s">
        <v>93</v>
      </c>
      <c r="B114" s="16" t="s">
        <v>329</v>
      </c>
      <c r="C114" s="16" t="s">
        <v>94</v>
      </c>
      <c r="D114" s="17">
        <v>4568000</v>
      </c>
      <c r="E114" s="17">
        <v>9245000</v>
      </c>
      <c r="F114" s="17">
        <f>F115</f>
        <v>8578968</v>
      </c>
    </row>
    <row r="115" spans="1:6" ht="12.75">
      <c r="A115" s="15" t="s">
        <v>95</v>
      </c>
      <c r="B115" s="16" t="s">
        <v>330</v>
      </c>
      <c r="C115" s="16" t="s">
        <v>96</v>
      </c>
      <c r="D115" s="17">
        <v>4568000</v>
      </c>
      <c r="E115" s="17">
        <v>9245000</v>
      </c>
      <c r="F115" s="17">
        <v>8578968</v>
      </c>
    </row>
    <row r="116" spans="1:6" ht="25.5">
      <c r="A116" s="15" t="s">
        <v>97</v>
      </c>
      <c r="B116" s="16" t="s">
        <v>331</v>
      </c>
      <c r="C116" s="16" t="s">
        <v>98</v>
      </c>
      <c r="D116" s="17">
        <v>4903000</v>
      </c>
      <c r="E116" s="17">
        <v>4951000</v>
      </c>
      <c r="F116" s="17">
        <f>F117</f>
        <v>159100</v>
      </c>
    </row>
    <row r="117" spans="1:6" ht="12.75">
      <c r="A117" s="15" t="s">
        <v>99</v>
      </c>
      <c r="B117" s="16" t="s">
        <v>332</v>
      </c>
      <c r="C117" s="16" t="s">
        <v>100</v>
      </c>
      <c r="D117" s="17">
        <v>4903000</v>
      </c>
      <c r="E117" s="17">
        <v>4951000</v>
      </c>
      <c r="F117" s="17">
        <v>159100</v>
      </c>
    </row>
    <row r="118" spans="1:6" ht="25.5">
      <c r="A118" s="15" t="s">
        <v>101</v>
      </c>
      <c r="B118" s="16" t="s">
        <v>333</v>
      </c>
      <c r="C118" s="16" t="s">
        <v>102</v>
      </c>
      <c r="D118" s="17">
        <v>29094000</v>
      </c>
      <c r="E118" s="17">
        <v>33670000</v>
      </c>
      <c r="F118" s="17">
        <f>F132+F137</f>
        <v>26745753</v>
      </c>
    </row>
    <row r="119" spans="1:6" ht="25.5">
      <c r="A119" s="15" t="s">
        <v>38</v>
      </c>
      <c r="B119" s="16" t="s">
        <v>334</v>
      </c>
      <c r="C119" s="16" t="s">
        <v>39</v>
      </c>
      <c r="D119" s="17">
        <v>29094000</v>
      </c>
      <c r="E119" s="17">
        <v>33670000</v>
      </c>
      <c r="F119" s="17">
        <f>F120+F123+F128</f>
        <v>26745753</v>
      </c>
    </row>
    <row r="120" spans="1:6" ht="25.5">
      <c r="A120" s="15" t="s">
        <v>40</v>
      </c>
      <c r="B120" s="16" t="s">
        <v>335</v>
      </c>
      <c r="C120" s="16" t="s">
        <v>36</v>
      </c>
      <c r="D120" s="17">
        <v>4911000</v>
      </c>
      <c r="E120" s="17">
        <v>9409000</v>
      </c>
      <c r="F120" s="17">
        <f>F121</f>
        <v>7507927</v>
      </c>
    </row>
    <row r="121" spans="1:6" ht="12.75">
      <c r="A121" s="15" t="s">
        <v>211</v>
      </c>
      <c r="B121" s="16" t="s">
        <v>336</v>
      </c>
      <c r="C121" s="16" t="s">
        <v>41</v>
      </c>
      <c r="D121" s="17">
        <v>4911000</v>
      </c>
      <c r="E121" s="17">
        <v>9409000</v>
      </c>
      <c r="F121" s="17">
        <f>F122</f>
        <v>7507927</v>
      </c>
    </row>
    <row r="122" spans="1:6" ht="12.75">
      <c r="A122" s="15" t="s">
        <v>212</v>
      </c>
      <c r="B122" s="16" t="s">
        <v>337</v>
      </c>
      <c r="C122" s="16" t="s">
        <v>213</v>
      </c>
      <c r="D122" s="17">
        <v>4911000</v>
      </c>
      <c r="E122" s="17">
        <v>9409000</v>
      </c>
      <c r="F122" s="17">
        <v>7507927</v>
      </c>
    </row>
    <row r="123" spans="1:6" ht="38.25">
      <c r="A123" s="15" t="s">
        <v>47</v>
      </c>
      <c r="B123" s="16" t="s">
        <v>338</v>
      </c>
      <c r="C123" s="16" t="s">
        <v>48</v>
      </c>
      <c r="D123" s="17">
        <v>23472000</v>
      </c>
      <c r="E123" s="17">
        <v>23407000</v>
      </c>
      <c r="F123" s="17">
        <f>F124</f>
        <v>18906508</v>
      </c>
    </row>
    <row r="124" spans="1:6" ht="25.5">
      <c r="A124" s="15" t="s">
        <v>49</v>
      </c>
      <c r="B124" s="16" t="s">
        <v>339</v>
      </c>
      <c r="C124" s="16" t="s">
        <v>50</v>
      </c>
      <c r="D124" s="17">
        <v>23472000</v>
      </c>
      <c r="E124" s="17">
        <v>23407000</v>
      </c>
      <c r="F124" s="17">
        <f>F125+F126+F127</f>
        <v>18906508</v>
      </c>
    </row>
    <row r="125" spans="1:6" ht="12.75">
      <c r="A125" s="15" t="s">
        <v>51</v>
      </c>
      <c r="B125" s="16" t="s">
        <v>340</v>
      </c>
      <c r="C125" s="16" t="s">
        <v>52</v>
      </c>
      <c r="D125" s="17">
        <v>13832000</v>
      </c>
      <c r="E125" s="17">
        <v>13181000</v>
      </c>
      <c r="F125" s="17">
        <v>10923278</v>
      </c>
    </row>
    <row r="126" spans="1:6" ht="12.75">
      <c r="A126" s="15" t="s">
        <v>53</v>
      </c>
      <c r="B126" s="16" t="s">
        <v>341</v>
      </c>
      <c r="C126" s="16" t="s">
        <v>54</v>
      </c>
      <c r="D126" s="17">
        <v>9348000</v>
      </c>
      <c r="E126" s="17">
        <v>8906000</v>
      </c>
      <c r="F126" s="17">
        <v>7380593</v>
      </c>
    </row>
    <row r="127" spans="1:6" ht="12.75">
      <c r="A127" s="15" t="s">
        <v>55</v>
      </c>
      <c r="B127" s="16" t="s">
        <v>342</v>
      </c>
      <c r="C127" s="16" t="s">
        <v>56</v>
      </c>
      <c r="D127" s="17">
        <v>292000</v>
      </c>
      <c r="E127" s="17">
        <v>1320000</v>
      </c>
      <c r="F127" s="17">
        <v>602637</v>
      </c>
    </row>
    <row r="128" spans="1:6" ht="12.75">
      <c r="A128" s="15" t="s">
        <v>65</v>
      </c>
      <c r="B128" s="16" t="s">
        <v>343</v>
      </c>
      <c r="C128" s="16" t="s">
        <v>66</v>
      </c>
      <c r="D128" s="17">
        <v>711000</v>
      </c>
      <c r="E128" s="17">
        <v>854000</v>
      </c>
      <c r="F128" s="17">
        <f>F129</f>
        <v>331318</v>
      </c>
    </row>
    <row r="129" spans="1:6" ht="25.5">
      <c r="A129" s="15" t="s">
        <v>67</v>
      </c>
      <c r="B129" s="16" t="s">
        <v>344</v>
      </c>
      <c r="C129" s="16" t="s">
        <v>68</v>
      </c>
      <c r="D129" s="17">
        <v>711000</v>
      </c>
      <c r="E129" s="17">
        <v>854000</v>
      </c>
      <c r="F129" s="17">
        <f>F130</f>
        <v>331318</v>
      </c>
    </row>
    <row r="130" spans="1:6" ht="25.5">
      <c r="A130" s="15" t="s">
        <v>69</v>
      </c>
      <c r="B130" s="16" t="s">
        <v>345</v>
      </c>
      <c r="C130" s="16" t="s">
        <v>70</v>
      </c>
      <c r="D130" s="17">
        <v>711000</v>
      </c>
      <c r="E130" s="17">
        <v>854000</v>
      </c>
      <c r="F130" s="17">
        <f>F131</f>
        <v>331318</v>
      </c>
    </row>
    <row r="131" spans="1:6" ht="12.75">
      <c r="A131" s="15" t="s">
        <v>77</v>
      </c>
      <c r="B131" s="16" t="s">
        <v>346</v>
      </c>
      <c r="C131" s="16" t="s">
        <v>78</v>
      </c>
      <c r="D131" s="17">
        <v>711000</v>
      </c>
      <c r="E131" s="17">
        <v>854000</v>
      </c>
      <c r="F131" s="17">
        <v>331318</v>
      </c>
    </row>
    <row r="132" spans="1:6" ht="12.75">
      <c r="A132" s="15" t="s">
        <v>103</v>
      </c>
      <c r="B132" s="16" t="s">
        <v>347</v>
      </c>
      <c r="C132" s="16" t="s">
        <v>104</v>
      </c>
      <c r="D132" s="17">
        <v>5552000</v>
      </c>
      <c r="E132" s="17">
        <v>10193000</v>
      </c>
      <c r="F132" s="17">
        <f>F133+F134+F135+F136</f>
        <v>7839245</v>
      </c>
    </row>
    <row r="133" spans="1:6" ht="12.75">
      <c r="A133" s="15" t="s">
        <v>105</v>
      </c>
      <c r="B133" s="16" t="s">
        <v>348</v>
      </c>
      <c r="C133" s="16" t="s">
        <v>106</v>
      </c>
      <c r="D133" s="17">
        <v>641000</v>
      </c>
      <c r="E133" s="17">
        <v>784000</v>
      </c>
      <c r="F133" s="17">
        <v>331318</v>
      </c>
    </row>
    <row r="134" spans="1:6" ht="12.75">
      <c r="A134" s="15" t="s">
        <v>107</v>
      </c>
      <c r="B134" s="16" t="s">
        <v>349</v>
      </c>
      <c r="C134" s="16" t="s">
        <v>108</v>
      </c>
      <c r="D134" s="17">
        <v>972000</v>
      </c>
      <c r="E134" s="17">
        <v>2063000</v>
      </c>
      <c r="F134" s="17">
        <v>1461049</v>
      </c>
    </row>
    <row r="135" spans="1:6" ht="12.75">
      <c r="A135" s="15" t="s">
        <v>109</v>
      </c>
      <c r="B135" s="16" t="s">
        <v>350</v>
      </c>
      <c r="C135" s="16" t="s">
        <v>110</v>
      </c>
      <c r="D135" s="17">
        <v>3939000</v>
      </c>
      <c r="E135" s="17">
        <v>7327000</v>
      </c>
      <c r="F135" s="17">
        <v>6030254</v>
      </c>
    </row>
    <row r="136" spans="1:6" ht="25.5">
      <c r="A136" s="15" t="s">
        <v>111</v>
      </c>
      <c r="B136" s="16" t="s">
        <v>351</v>
      </c>
      <c r="C136" s="16" t="s">
        <v>112</v>
      </c>
      <c r="D136" s="17">
        <v>0</v>
      </c>
      <c r="E136" s="17">
        <v>19000</v>
      </c>
      <c r="F136" s="17">
        <v>16624</v>
      </c>
    </row>
    <row r="137" spans="1:6" ht="12.75">
      <c r="A137" s="15" t="s">
        <v>113</v>
      </c>
      <c r="B137" s="16" t="s">
        <v>352</v>
      </c>
      <c r="C137" s="16" t="s">
        <v>114</v>
      </c>
      <c r="D137" s="17">
        <v>23542000</v>
      </c>
      <c r="E137" s="17">
        <v>23477000</v>
      </c>
      <c r="F137" s="17">
        <v>18906508</v>
      </c>
    </row>
    <row r="138" spans="1:6" ht="38.25">
      <c r="A138" s="15" t="s">
        <v>115</v>
      </c>
      <c r="B138" s="16" t="s">
        <v>353</v>
      </c>
      <c r="C138" s="16" t="s">
        <v>116</v>
      </c>
      <c r="D138" s="17">
        <v>10505000</v>
      </c>
      <c r="E138" s="17">
        <v>10683000</v>
      </c>
      <c r="F138" s="17">
        <f>F153+F154+F155</f>
        <v>1936724</v>
      </c>
    </row>
    <row r="139" spans="1:6" ht="25.5">
      <c r="A139" s="15" t="s">
        <v>38</v>
      </c>
      <c r="B139" s="16" t="s">
        <v>354</v>
      </c>
      <c r="C139" s="16" t="s">
        <v>39</v>
      </c>
      <c r="D139" s="17">
        <v>10505000</v>
      </c>
      <c r="E139" s="17">
        <v>10683000</v>
      </c>
      <c r="F139" s="17">
        <f>F140+F143+F148</f>
        <v>1936724</v>
      </c>
    </row>
    <row r="140" spans="1:6" ht="25.5">
      <c r="A140" s="15" t="s">
        <v>40</v>
      </c>
      <c r="B140" s="16" t="s">
        <v>355</v>
      </c>
      <c r="C140" s="16" t="s">
        <v>36</v>
      </c>
      <c r="D140" s="17">
        <v>20000</v>
      </c>
      <c r="E140" s="17">
        <v>103000</v>
      </c>
      <c r="F140" s="17">
        <f>F141</f>
        <v>99498</v>
      </c>
    </row>
    <row r="141" spans="1:6" ht="12.75">
      <c r="A141" s="15" t="s">
        <v>211</v>
      </c>
      <c r="B141" s="16" t="s">
        <v>356</v>
      </c>
      <c r="C141" s="16" t="s">
        <v>41</v>
      </c>
      <c r="D141" s="17">
        <v>20000</v>
      </c>
      <c r="E141" s="17">
        <v>103000</v>
      </c>
      <c r="F141" s="17">
        <f>F142</f>
        <v>99498</v>
      </c>
    </row>
    <row r="142" spans="1:6" ht="12.75">
      <c r="A142" s="15" t="s">
        <v>212</v>
      </c>
      <c r="B142" s="16" t="s">
        <v>357</v>
      </c>
      <c r="C142" s="16" t="s">
        <v>213</v>
      </c>
      <c r="D142" s="17">
        <v>20000</v>
      </c>
      <c r="E142" s="17">
        <v>103000</v>
      </c>
      <c r="F142" s="17">
        <v>99498</v>
      </c>
    </row>
    <row r="143" spans="1:6" ht="38.25">
      <c r="A143" s="15" t="s">
        <v>47</v>
      </c>
      <c r="B143" s="16" t="s">
        <v>358</v>
      </c>
      <c r="C143" s="16" t="s">
        <v>48</v>
      </c>
      <c r="D143" s="17">
        <v>3642000</v>
      </c>
      <c r="E143" s="17">
        <v>3642000</v>
      </c>
      <c r="F143" s="17">
        <f>F144</f>
        <v>850000</v>
      </c>
    </row>
    <row r="144" spans="1:6" ht="25.5">
      <c r="A144" s="15" t="s">
        <v>49</v>
      </c>
      <c r="B144" s="16" t="s">
        <v>359</v>
      </c>
      <c r="C144" s="16" t="s">
        <v>50</v>
      </c>
      <c r="D144" s="17">
        <v>3642000</v>
      </c>
      <c r="E144" s="17">
        <v>3642000</v>
      </c>
      <c r="F144" s="17">
        <f>F145+F146+F147</f>
        <v>850000</v>
      </c>
    </row>
    <row r="145" spans="1:6" ht="12.75">
      <c r="A145" s="15" t="s">
        <v>51</v>
      </c>
      <c r="B145" s="16" t="s">
        <v>360</v>
      </c>
      <c r="C145" s="16" t="s">
        <v>52</v>
      </c>
      <c r="D145" s="17">
        <v>1110000</v>
      </c>
      <c r="E145" s="17">
        <v>1110000</v>
      </c>
      <c r="F145" s="17">
        <v>20865</v>
      </c>
    </row>
    <row r="146" spans="1:6" ht="12.75">
      <c r="A146" s="15" t="s">
        <v>53</v>
      </c>
      <c r="B146" s="16" t="s">
        <v>361</v>
      </c>
      <c r="C146" s="16" t="s">
        <v>54</v>
      </c>
      <c r="D146" s="17">
        <v>2432000</v>
      </c>
      <c r="E146" s="17">
        <v>2432000</v>
      </c>
      <c r="F146" s="17">
        <v>827203</v>
      </c>
    </row>
    <row r="147" spans="1:6" ht="12.75">
      <c r="A147" s="15" t="s">
        <v>55</v>
      </c>
      <c r="B147" s="16" t="s">
        <v>362</v>
      </c>
      <c r="C147" s="16" t="s">
        <v>56</v>
      </c>
      <c r="D147" s="17">
        <v>100000</v>
      </c>
      <c r="E147" s="17">
        <v>100000</v>
      </c>
      <c r="F147" s="17">
        <v>1932</v>
      </c>
    </row>
    <row r="148" spans="1:6" ht="12.75">
      <c r="A148" s="15" t="s">
        <v>65</v>
      </c>
      <c r="B148" s="16" t="s">
        <v>363</v>
      </c>
      <c r="C148" s="16" t="s">
        <v>66</v>
      </c>
      <c r="D148" s="17">
        <v>6843000</v>
      </c>
      <c r="E148" s="17">
        <v>6938000</v>
      </c>
      <c r="F148" s="17">
        <f>F149</f>
        <v>987226</v>
      </c>
    </row>
    <row r="149" spans="1:6" ht="25.5">
      <c r="A149" s="15" t="s">
        <v>67</v>
      </c>
      <c r="B149" s="16" t="s">
        <v>364</v>
      </c>
      <c r="C149" s="16" t="s">
        <v>68</v>
      </c>
      <c r="D149" s="17">
        <v>6843000</v>
      </c>
      <c r="E149" s="17">
        <v>6938000</v>
      </c>
      <c r="F149" s="17">
        <f>F150</f>
        <v>987226</v>
      </c>
    </row>
    <row r="150" spans="1:6" ht="25.5">
      <c r="A150" s="15" t="s">
        <v>69</v>
      </c>
      <c r="B150" s="16" t="s">
        <v>365</v>
      </c>
      <c r="C150" s="16" t="s">
        <v>70</v>
      </c>
      <c r="D150" s="17">
        <v>6843000</v>
      </c>
      <c r="E150" s="17">
        <v>6938000</v>
      </c>
      <c r="F150" s="17">
        <f>F151+F152</f>
        <v>987226</v>
      </c>
    </row>
    <row r="151" spans="1:6" ht="12.75">
      <c r="A151" s="15" t="s">
        <v>73</v>
      </c>
      <c r="B151" s="16" t="s">
        <v>366</v>
      </c>
      <c r="C151" s="16" t="s">
        <v>74</v>
      </c>
      <c r="D151" s="17">
        <v>110000</v>
      </c>
      <c r="E151" s="17">
        <v>110000</v>
      </c>
      <c r="F151" s="17">
        <v>101265</v>
      </c>
    </row>
    <row r="152" spans="1:6" ht="12.75">
      <c r="A152" s="15" t="s">
        <v>77</v>
      </c>
      <c r="B152" s="16" t="s">
        <v>367</v>
      </c>
      <c r="C152" s="16" t="s">
        <v>78</v>
      </c>
      <c r="D152" s="17">
        <v>6733000</v>
      </c>
      <c r="E152" s="17">
        <v>6828000</v>
      </c>
      <c r="F152" s="17">
        <v>885961</v>
      </c>
    </row>
    <row r="153" spans="1:6" ht="12.75">
      <c r="A153" s="15" t="s">
        <v>117</v>
      </c>
      <c r="B153" s="16" t="s">
        <v>208</v>
      </c>
      <c r="C153" s="16" t="s">
        <v>118</v>
      </c>
      <c r="D153" s="17">
        <v>20000</v>
      </c>
      <c r="E153" s="17">
        <v>103000</v>
      </c>
      <c r="F153" s="17">
        <v>99498</v>
      </c>
    </row>
    <row r="154" spans="1:6" ht="12.75">
      <c r="A154" s="15" t="s">
        <v>119</v>
      </c>
      <c r="B154" s="16" t="s">
        <v>37</v>
      </c>
      <c r="C154" s="16" t="s">
        <v>120</v>
      </c>
      <c r="D154" s="17">
        <v>290000</v>
      </c>
      <c r="E154" s="17">
        <v>385000</v>
      </c>
      <c r="F154" s="17">
        <v>238624</v>
      </c>
    </row>
    <row r="155" spans="1:6" ht="25.5">
      <c r="A155" s="15" t="s">
        <v>121</v>
      </c>
      <c r="B155" s="16" t="s">
        <v>368</v>
      </c>
      <c r="C155" s="16" t="s">
        <v>122</v>
      </c>
      <c r="D155" s="17">
        <v>10195000</v>
      </c>
      <c r="E155" s="17">
        <v>10195000</v>
      </c>
      <c r="F155" s="17">
        <v>1598602</v>
      </c>
    </row>
    <row r="156" spans="1:6" ht="25.5">
      <c r="A156" s="15" t="s">
        <v>123</v>
      </c>
      <c r="B156" s="16" t="s">
        <v>369</v>
      </c>
      <c r="C156" s="16" t="s">
        <v>124</v>
      </c>
      <c r="D156" s="17">
        <v>159390000</v>
      </c>
      <c r="E156" s="17">
        <v>161988000</v>
      </c>
      <c r="F156" s="17">
        <f>F157+F167</f>
        <v>44861614</v>
      </c>
    </row>
    <row r="157" spans="1:6" ht="25.5">
      <c r="A157" s="15" t="s">
        <v>125</v>
      </c>
      <c r="B157" s="16" t="s">
        <v>370</v>
      </c>
      <c r="C157" s="16" t="s">
        <v>126</v>
      </c>
      <c r="D157" s="17">
        <v>940000</v>
      </c>
      <c r="E157" s="17">
        <v>2638000</v>
      </c>
      <c r="F157" s="17">
        <f>F164+F166</f>
        <v>2070674</v>
      </c>
    </row>
    <row r="158" spans="1:6" ht="25.5">
      <c r="A158" s="15" t="s">
        <v>38</v>
      </c>
      <c r="B158" s="16" t="s">
        <v>371</v>
      </c>
      <c r="C158" s="16" t="s">
        <v>39</v>
      </c>
      <c r="D158" s="17">
        <v>940000</v>
      </c>
      <c r="E158" s="17">
        <v>2638000</v>
      </c>
      <c r="F158" s="17">
        <f>F159+F162</f>
        <v>2070674</v>
      </c>
    </row>
    <row r="159" spans="1:6" ht="12.75">
      <c r="A159" s="15" t="s">
        <v>44</v>
      </c>
      <c r="B159" s="16" t="s">
        <v>372</v>
      </c>
      <c r="C159" s="16" t="s">
        <v>5</v>
      </c>
      <c r="D159" s="17">
        <v>940000</v>
      </c>
      <c r="E159" s="17">
        <v>2638000</v>
      </c>
      <c r="F159" s="17">
        <f>F160</f>
        <v>2077560</v>
      </c>
    </row>
    <row r="160" spans="1:6" ht="51">
      <c r="A160" s="15" t="s">
        <v>45</v>
      </c>
      <c r="B160" s="16" t="s">
        <v>373</v>
      </c>
      <c r="C160" s="16" t="s">
        <v>46</v>
      </c>
      <c r="D160" s="17">
        <v>940000</v>
      </c>
      <c r="E160" s="17">
        <v>2638000</v>
      </c>
      <c r="F160" s="17">
        <f>F161</f>
        <v>2077560</v>
      </c>
    </row>
    <row r="161" spans="1:6" ht="12.75">
      <c r="A161" s="15" t="s">
        <v>214</v>
      </c>
      <c r="B161" s="16" t="s">
        <v>374</v>
      </c>
      <c r="C161" s="16" t="s">
        <v>215</v>
      </c>
      <c r="D161" s="17">
        <v>940000</v>
      </c>
      <c r="E161" s="17">
        <v>2638000</v>
      </c>
      <c r="F161" s="17">
        <v>2077560</v>
      </c>
    </row>
    <row r="162" spans="1:6" ht="38.25">
      <c r="A162" s="15" t="s">
        <v>218</v>
      </c>
      <c r="B162" s="16" t="s">
        <v>375</v>
      </c>
      <c r="C162" s="16" t="s">
        <v>194</v>
      </c>
      <c r="D162" s="17">
        <v>0</v>
      </c>
      <c r="E162" s="17">
        <v>0</v>
      </c>
      <c r="F162" s="17">
        <f>F163</f>
        <v>-6886</v>
      </c>
    </row>
    <row r="163" spans="1:6" ht="25.5">
      <c r="A163" s="15" t="s">
        <v>209</v>
      </c>
      <c r="B163" s="16" t="s">
        <v>376</v>
      </c>
      <c r="C163" s="16" t="s">
        <v>210</v>
      </c>
      <c r="D163" s="17">
        <v>0</v>
      </c>
      <c r="E163" s="17">
        <v>0</v>
      </c>
      <c r="F163" s="17">
        <v>-6886</v>
      </c>
    </row>
    <row r="164" spans="1:6" ht="25.5">
      <c r="A164" s="15" t="s">
        <v>127</v>
      </c>
      <c r="B164" s="16" t="s">
        <v>377</v>
      </c>
      <c r="C164" s="16" t="s">
        <v>128</v>
      </c>
      <c r="D164" s="17">
        <v>940000</v>
      </c>
      <c r="E164" s="17">
        <v>2417000</v>
      </c>
      <c r="F164" s="17">
        <f>F165</f>
        <v>2070674</v>
      </c>
    </row>
    <row r="165" spans="1:6" ht="12.75">
      <c r="A165" s="15" t="s">
        <v>129</v>
      </c>
      <c r="B165" s="16" t="s">
        <v>378</v>
      </c>
      <c r="C165" s="16" t="s">
        <v>130</v>
      </c>
      <c r="D165" s="17">
        <v>940000</v>
      </c>
      <c r="E165" s="17">
        <v>2417000</v>
      </c>
      <c r="F165" s="17">
        <v>2070674</v>
      </c>
    </row>
    <row r="166" spans="1:6" ht="25.5">
      <c r="A166" s="15" t="s">
        <v>131</v>
      </c>
      <c r="B166" s="16" t="s">
        <v>379</v>
      </c>
      <c r="C166" s="16" t="s">
        <v>132</v>
      </c>
      <c r="D166" s="17">
        <v>0</v>
      </c>
      <c r="E166" s="17">
        <v>221000</v>
      </c>
      <c r="F166" s="17"/>
    </row>
    <row r="167" spans="1:6" ht="25.5">
      <c r="A167" s="15" t="s">
        <v>133</v>
      </c>
      <c r="B167" s="16" t="s">
        <v>380</v>
      </c>
      <c r="C167" s="16" t="s">
        <v>134</v>
      </c>
      <c r="D167" s="17">
        <v>158450000</v>
      </c>
      <c r="E167" s="17">
        <v>159350000</v>
      </c>
      <c r="F167" s="17">
        <f>F181+F182</f>
        <v>42790940</v>
      </c>
    </row>
    <row r="168" spans="1:6" ht="25.5">
      <c r="A168" s="15" t="s">
        <v>38</v>
      </c>
      <c r="B168" s="16" t="s">
        <v>381</v>
      </c>
      <c r="C168" s="16" t="s">
        <v>39</v>
      </c>
      <c r="D168" s="17">
        <v>158450000</v>
      </c>
      <c r="E168" s="17">
        <v>159350000</v>
      </c>
      <c r="F168" s="17">
        <f>F169+F172+F177</f>
        <v>42790940</v>
      </c>
    </row>
    <row r="169" spans="1:6" ht="25.5">
      <c r="A169" s="15" t="s">
        <v>40</v>
      </c>
      <c r="B169" s="16" t="s">
        <v>382</v>
      </c>
      <c r="C169" s="16" t="s">
        <v>36</v>
      </c>
      <c r="D169" s="17">
        <v>195000</v>
      </c>
      <c r="E169" s="17">
        <v>1095000</v>
      </c>
      <c r="F169" s="17">
        <f>F170</f>
        <v>1085032</v>
      </c>
    </row>
    <row r="170" spans="1:6" ht="12.75">
      <c r="A170" s="15" t="s">
        <v>211</v>
      </c>
      <c r="B170" s="16" t="s">
        <v>383</v>
      </c>
      <c r="C170" s="16" t="s">
        <v>41</v>
      </c>
      <c r="D170" s="17">
        <v>195000</v>
      </c>
      <c r="E170" s="17">
        <v>1095000</v>
      </c>
      <c r="F170" s="17">
        <f>F171</f>
        <v>1085032</v>
      </c>
    </row>
    <row r="171" spans="1:6" ht="12.75">
      <c r="A171" s="15" t="s">
        <v>212</v>
      </c>
      <c r="B171" s="16" t="s">
        <v>384</v>
      </c>
      <c r="C171" s="16" t="s">
        <v>213</v>
      </c>
      <c r="D171" s="17">
        <v>195000</v>
      </c>
      <c r="E171" s="17">
        <v>1095000</v>
      </c>
      <c r="F171" s="17">
        <v>1085032</v>
      </c>
    </row>
    <row r="172" spans="1:6" ht="38.25">
      <c r="A172" s="15" t="s">
        <v>47</v>
      </c>
      <c r="B172" s="16" t="s">
        <v>385</v>
      </c>
      <c r="C172" s="16" t="s">
        <v>48</v>
      </c>
      <c r="D172" s="17">
        <v>156683000</v>
      </c>
      <c r="E172" s="17">
        <v>156683000</v>
      </c>
      <c r="F172" s="17">
        <f>F173</f>
        <v>40621708</v>
      </c>
    </row>
    <row r="173" spans="1:6" ht="25.5">
      <c r="A173" s="15" t="s">
        <v>49</v>
      </c>
      <c r="B173" s="16" t="s">
        <v>386</v>
      </c>
      <c r="C173" s="16" t="s">
        <v>50</v>
      </c>
      <c r="D173" s="17">
        <v>156683000</v>
      </c>
      <c r="E173" s="17">
        <v>156683000</v>
      </c>
      <c r="F173" s="17">
        <f>F174+F175+F176</f>
        <v>40621708</v>
      </c>
    </row>
    <row r="174" spans="1:6" ht="12.75">
      <c r="A174" s="15" t="s">
        <v>51</v>
      </c>
      <c r="B174" s="16" t="s">
        <v>387</v>
      </c>
      <c r="C174" s="16" t="s">
        <v>52</v>
      </c>
      <c r="D174" s="17">
        <v>62350000</v>
      </c>
      <c r="E174" s="17">
        <v>62350000</v>
      </c>
      <c r="F174" s="17">
        <v>16312285</v>
      </c>
    </row>
    <row r="175" spans="1:6" ht="12.75">
      <c r="A175" s="15" t="s">
        <v>53</v>
      </c>
      <c r="B175" s="16" t="s">
        <v>388</v>
      </c>
      <c r="C175" s="16" t="s">
        <v>54</v>
      </c>
      <c r="D175" s="17">
        <v>94312000</v>
      </c>
      <c r="E175" s="17">
        <v>94312000</v>
      </c>
      <c r="F175" s="17">
        <v>24309423</v>
      </c>
    </row>
    <row r="176" spans="1:6" ht="12.75">
      <c r="A176" s="15" t="s">
        <v>55</v>
      </c>
      <c r="B176" s="16" t="s">
        <v>389</v>
      </c>
      <c r="C176" s="16" t="s">
        <v>56</v>
      </c>
      <c r="D176" s="17">
        <v>21000</v>
      </c>
      <c r="E176" s="17">
        <v>21000</v>
      </c>
      <c r="F176" s="17"/>
    </row>
    <row r="177" spans="1:6" ht="12.75">
      <c r="A177" s="15" t="s">
        <v>65</v>
      </c>
      <c r="B177" s="16" t="s">
        <v>390</v>
      </c>
      <c r="C177" s="16" t="s">
        <v>66</v>
      </c>
      <c r="D177" s="17">
        <v>1572000</v>
      </c>
      <c r="E177" s="17">
        <v>1572000</v>
      </c>
      <c r="F177" s="17">
        <f>F178</f>
        <v>1084200</v>
      </c>
    </row>
    <row r="178" spans="1:6" ht="25.5">
      <c r="A178" s="15" t="s">
        <v>67</v>
      </c>
      <c r="B178" s="16" t="s">
        <v>391</v>
      </c>
      <c r="C178" s="16" t="s">
        <v>68</v>
      </c>
      <c r="D178" s="17">
        <v>1572000</v>
      </c>
      <c r="E178" s="17">
        <v>1572000</v>
      </c>
      <c r="F178" s="17">
        <f>F179</f>
        <v>1084200</v>
      </c>
    </row>
    <row r="179" spans="1:6" ht="25.5">
      <c r="A179" s="15" t="s">
        <v>69</v>
      </c>
      <c r="B179" s="16" t="s">
        <v>392</v>
      </c>
      <c r="C179" s="16" t="s">
        <v>70</v>
      </c>
      <c r="D179" s="17">
        <v>1572000</v>
      </c>
      <c r="E179" s="17">
        <v>1572000</v>
      </c>
      <c r="F179" s="17">
        <f>F180</f>
        <v>1084200</v>
      </c>
    </row>
    <row r="180" spans="1:6" ht="12.75">
      <c r="A180" s="15" t="s">
        <v>77</v>
      </c>
      <c r="B180" s="16" t="s">
        <v>393</v>
      </c>
      <c r="C180" s="16" t="s">
        <v>78</v>
      </c>
      <c r="D180" s="17">
        <v>1572000</v>
      </c>
      <c r="E180" s="17">
        <v>1572000</v>
      </c>
      <c r="F180" s="17">
        <v>1084200</v>
      </c>
    </row>
    <row r="181" spans="1:6" ht="12.75">
      <c r="A181" s="15" t="s">
        <v>135</v>
      </c>
      <c r="B181" s="16" t="s">
        <v>394</v>
      </c>
      <c r="C181" s="16" t="s">
        <v>136</v>
      </c>
      <c r="D181" s="17">
        <v>1767000</v>
      </c>
      <c r="E181" s="17">
        <v>2667000</v>
      </c>
      <c r="F181" s="17">
        <v>2169232</v>
      </c>
    </row>
    <row r="182" spans="1:6" ht="25.5">
      <c r="A182" s="15" t="s">
        <v>137</v>
      </c>
      <c r="B182" s="16" t="s">
        <v>219</v>
      </c>
      <c r="C182" s="16" t="s">
        <v>138</v>
      </c>
      <c r="D182" s="17">
        <v>156683000</v>
      </c>
      <c r="E182" s="17">
        <v>156683000</v>
      </c>
      <c r="F182" s="17">
        <f>F183</f>
        <v>40621708</v>
      </c>
    </row>
    <row r="183" spans="1:6" ht="12.75">
      <c r="A183" s="15" t="s">
        <v>139</v>
      </c>
      <c r="B183" s="16" t="s">
        <v>395</v>
      </c>
      <c r="C183" s="16" t="s">
        <v>140</v>
      </c>
      <c r="D183" s="17">
        <v>156683000</v>
      </c>
      <c r="E183" s="17">
        <v>156683000</v>
      </c>
      <c r="F183" s="17">
        <v>40621708</v>
      </c>
    </row>
    <row r="184" spans="1:6" ht="25.5">
      <c r="A184" s="15" t="s">
        <v>141</v>
      </c>
      <c r="B184" s="16" t="s">
        <v>396</v>
      </c>
      <c r="C184" s="16" t="s">
        <v>142</v>
      </c>
      <c r="D184" s="17">
        <v>11149000</v>
      </c>
      <c r="E184" s="17">
        <v>16763000</v>
      </c>
      <c r="F184" s="17">
        <f>F185+F200+F207+F227</f>
        <v>8515324</v>
      </c>
    </row>
    <row r="185" spans="1:6" ht="25.5">
      <c r="A185" s="15" t="s">
        <v>143</v>
      </c>
      <c r="B185" s="16" t="s">
        <v>397</v>
      </c>
      <c r="C185" s="16" t="s">
        <v>144</v>
      </c>
      <c r="D185" s="17">
        <v>621000</v>
      </c>
      <c r="E185" s="17">
        <v>621000</v>
      </c>
      <c r="F185" s="17">
        <f>F198</f>
        <v>533982</v>
      </c>
    </row>
    <row r="186" spans="1:6" ht="25.5">
      <c r="A186" s="15" t="s">
        <v>38</v>
      </c>
      <c r="B186" s="16" t="s">
        <v>398</v>
      </c>
      <c r="C186" s="16" t="s">
        <v>39</v>
      </c>
      <c r="D186" s="17">
        <v>621000</v>
      </c>
      <c r="E186" s="17">
        <v>621000</v>
      </c>
      <c r="F186" s="17">
        <f>F187</f>
        <v>533982</v>
      </c>
    </row>
    <row r="187" spans="1:6" ht="38.25">
      <c r="A187" s="15" t="s">
        <v>47</v>
      </c>
      <c r="B187" s="16" t="s">
        <v>399</v>
      </c>
      <c r="C187" s="16" t="s">
        <v>48</v>
      </c>
      <c r="D187" s="17">
        <v>621000</v>
      </c>
      <c r="E187" s="17">
        <v>621000</v>
      </c>
      <c r="F187" s="17">
        <f>F188+F192+F195</f>
        <v>533982</v>
      </c>
    </row>
    <row r="188" spans="1:6" ht="25.5">
      <c r="A188" s="15" t="s">
        <v>49</v>
      </c>
      <c r="B188" s="16" t="s">
        <v>400</v>
      </c>
      <c r="C188" s="16" t="s">
        <v>50</v>
      </c>
      <c r="D188" s="17">
        <v>358000</v>
      </c>
      <c r="E188" s="17">
        <v>358000</v>
      </c>
      <c r="F188" s="17">
        <f>F189+F190+F191</f>
        <v>322849</v>
      </c>
    </row>
    <row r="189" spans="1:6" ht="12.75">
      <c r="A189" s="15" t="s">
        <v>51</v>
      </c>
      <c r="B189" s="16" t="s">
        <v>401</v>
      </c>
      <c r="C189" s="16" t="s">
        <v>52</v>
      </c>
      <c r="D189" s="17">
        <v>107000</v>
      </c>
      <c r="E189" s="17">
        <v>107000</v>
      </c>
      <c r="F189" s="17">
        <v>95216</v>
      </c>
    </row>
    <row r="190" spans="1:6" ht="12.75">
      <c r="A190" s="15" t="s">
        <v>53</v>
      </c>
      <c r="B190" s="16" t="s">
        <v>402</v>
      </c>
      <c r="C190" s="16" t="s">
        <v>54</v>
      </c>
      <c r="D190" s="17">
        <v>232000</v>
      </c>
      <c r="E190" s="17">
        <v>232000</v>
      </c>
      <c r="F190" s="17">
        <v>209033</v>
      </c>
    </row>
    <row r="191" spans="1:6" ht="12.75">
      <c r="A191" s="15" t="s">
        <v>55</v>
      </c>
      <c r="B191" s="16" t="s">
        <v>403</v>
      </c>
      <c r="C191" s="16" t="s">
        <v>56</v>
      </c>
      <c r="D191" s="17">
        <v>19000</v>
      </c>
      <c r="E191" s="17">
        <v>19000</v>
      </c>
      <c r="F191" s="17">
        <v>18600</v>
      </c>
    </row>
    <row r="192" spans="1:6" ht="25.5">
      <c r="A192" s="15" t="s">
        <v>57</v>
      </c>
      <c r="B192" s="16" t="s">
        <v>404</v>
      </c>
      <c r="C192" s="16" t="s">
        <v>58</v>
      </c>
      <c r="D192" s="17">
        <v>133000</v>
      </c>
      <c r="E192" s="17">
        <v>133000</v>
      </c>
      <c r="F192" s="17">
        <f>F193+F194</f>
        <v>131564</v>
      </c>
    </row>
    <row r="193" spans="1:6" ht="12.75">
      <c r="A193" s="15" t="s">
        <v>51</v>
      </c>
      <c r="B193" s="16" t="s">
        <v>405</v>
      </c>
      <c r="C193" s="16" t="s">
        <v>59</v>
      </c>
      <c r="D193" s="17">
        <v>42000</v>
      </c>
      <c r="E193" s="17">
        <v>42000</v>
      </c>
      <c r="F193" s="17">
        <v>41379</v>
      </c>
    </row>
    <row r="194" spans="1:6" ht="12.75">
      <c r="A194" s="15" t="s">
        <v>53</v>
      </c>
      <c r="B194" s="16" t="s">
        <v>406</v>
      </c>
      <c r="C194" s="16" t="s">
        <v>60</v>
      </c>
      <c r="D194" s="17">
        <v>91000</v>
      </c>
      <c r="E194" s="17">
        <v>91000</v>
      </c>
      <c r="F194" s="17">
        <v>90185</v>
      </c>
    </row>
    <row r="195" spans="1:6" ht="25.5">
      <c r="A195" s="15" t="s">
        <v>61</v>
      </c>
      <c r="B195" s="16" t="s">
        <v>407</v>
      </c>
      <c r="C195" s="16" t="s">
        <v>62</v>
      </c>
      <c r="D195" s="17">
        <v>130000</v>
      </c>
      <c r="E195" s="17">
        <v>130000</v>
      </c>
      <c r="F195" s="17">
        <f>F196+F197</f>
        <v>79569</v>
      </c>
    </row>
    <row r="196" spans="1:6" ht="12.75">
      <c r="A196" s="15" t="s">
        <v>51</v>
      </c>
      <c r="B196" s="16" t="s">
        <v>408</v>
      </c>
      <c r="C196" s="16" t="s">
        <v>63</v>
      </c>
      <c r="D196" s="17">
        <v>65000</v>
      </c>
      <c r="E196" s="17">
        <v>65000</v>
      </c>
      <c r="F196" s="17">
        <v>32626</v>
      </c>
    </row>
    <row r="197" spans="1:6" ht="12.75">
      <c r="A197" s="15" t="s">
        <v>53</v>
      </c>
      <c r="B197" s="16" t="s">
        <v>409</v>
      </c>
      <c r="C197" s="16" t="s">
        <v>64</v>
      </c>
      <c r="D197" s="17">
        <v>65000</v>
      </c>
      <c r="E197" s="17">
        <v>65000</v>
      </c>
      <c r="F197" s="17">
        <v>46943</v>
      </c>
    </row>
    <row r="198" spans="1:6" ht="38.25">
      <c r="A198" s="15" t="s">
        <v>145</v>
      </c>
      <c r="B198" s="16" t="s">
        <v>410</v>
      </c>
      <c r="C198" s="16" t="s">
        <v>146</v>
      </c>
      <c r="D198" s="17">
        <v>621000</v>
      </c>
      <c r="E198" s="17">
        <v>621000</v>
      </c>
      <c r="F198" s="17">
        <f>F199</f>
        <v>533982</v>
      </c>
    </row>
    <row r="199" spans="1:6" ht="12.75">
      <c r="A199" s="15" t="s">
        <v>147</v>
      </c>
      <c r="B199" s="16" t="s">
        <v>411</v>
      </c>
      <c r="C199" s="16" t="s">
        <v>148</v>
      </c>
      <c r="D199" s="17">
        <v>621000</v>
      </c>
      <c r="E199" s="17">
        <v>621000</v>
      </c>
      <c r="F199" s="17">
        <v>533982</v>
      </c>
    </row>
    <row r="200" spans="1:6" ht="25.5">
      <c r="A200" s="15" t="s">
        <v>149</v>
      </c>
      <c r="B200" s="16" t="s">
        <v>412</v>
      </c>
      <c r="C200" s="16" t="s">
        <v>150</v>
      </c>
      <c r="D200" s="17">
        <v>20000</v>
      </c>
      <c r="E200" s="17">
        <v>50000</v>
      </c>
      <c r="F200" s="17">
        <f>F205</f>
        <v>45495</v>
      </c>
    </row>
    <row r="201" spans="1:6" ht="25.5">
      <c r="A201" s="15" t="s">
        <v>38</v>
      </c>
      <c r="B201" s="16" t="s">
        <v>413</v>
      </c>
      <c r="C201" s="16" t="s">
        <v>39</v>
      </c>
      <c r="D201" s="17">
        <v>20000</v>
      </c>
      <c r="E201" s="17">
        <v>50000</v>
      </c>
      <c r="F201" s="17">
        <f>F202</f>
        <v>45495</v>
      </c>
    </row>
    <row r="202" spans="1:6" ht="25.5">
      <c r="A202" s="15" t="s">
        <v>40</v>
      </c>
      <c r="B202" s="16" t="s">
        <v>414</v>
      </c>
      <c r="C202" s="16" t="s">
        <v>36</v>
      </c>
      <c r="D202" s="17">
        <v>20000</v>
      </c>
      <c r="E202" s="17">
        <v>50000</v>
      </c>
      <c r="F202" s="17">
        <f>F203</f>
        <v>45495</v>
      </c>
    </row>
    <row r="203" spans="1:6" ht="12.75">
      <c r="A203" s="15" t="s">
        <v>211</v>
      </c>
      <c r="B203" s="16" t="s">
        <v>415</v>
      </c>
      <c r="C203" s="16" t="s">
        <v>41</v>
      </c>
      <c r="D203" s="17">
        <v>20000</v>
      </c>
      <c r="E203" s="17">
        <v>50000</v>
      </c>
      <c r="F203" s="17">
        <f>F204</f>
        <v>45495</v>
      </c>
    </row>
    <row r="204" spans="1:6" ht="12.75">
      <c r="A204" s="15" t="s">
        <v>212</v>
      </c>
      <c r="B204" s="16" t="s">
        <v>416</v>
      </c>
      <c r="C204" s="16" t="s">
        <v>213</v>
      </c>
      <c r="D204" s="17">
        <v>20000</v>
      </c>
      <c r="E204" s="17">
        <v>50000</v>
      </c>
      <c r="F204" s="17">
        <v>45495</v>
      </c>
    </row>
    <row r="205" spans="1:6" ht="12.75">
      <c r="A205" s="15" t="s">
        <v>151</v>
      </c>
      <c r="B205" s="16" t="s">
        <v>417</v>
      </c>
      <c r="C205" s="16" t="s">
        <v>152</v>
      </c>
      <c r="D205" s="17">
        <v>20000</v>
      </c>
      <c r="E205" s="17">
        <v>50000</v>
      </c>
      <c r="F205" s="17">
        <f>F206</f>
        <v>45495</v>
      </c>
    </row>
    <row r="206" spans="1:6" ht="12.75">
      <c r="A206" s="15" t="s">
        <v>153</v>
      </c>
      <c r="B206" s="16" t="s">
        <v>418</v>
      </c>
      <c r="C206" s="16" t="s">
        <v>154</v>
      </c>
      <c r="D206" s="17">
        <v>20000</v>
      </c>
      <c r="E206" s="17">
        <v>50000</v>
      </c>
      <c r="F206" s="17">
        <v>45495</v>
      </c>
    </row>
    <row r="207" spans="1:6" ht="12.75">
      <c r="A207" s="15" t="s">
        <v>155</v>
      </c>
      <c r="B207" s="16" t="s">
        <v>419</v>
      </c>
      <c r="C207" s="16" t="s">
        <v>156</v>
      </c>
      <c r="D207" s="17">
        <v>10371000</v>
      </c>
      <c r="E207" s="17">
        <v>16092000</v>
      </c>
      <c r="F207" s="17">
        <f>F223+F225</f>
        <v>7935847</v>
      </c>
    </row>
    <row r="208" spans="1:6" ht="25.5">
      <c r="A208" s="15" t="s">
        <v>38</v>
      </c>
      <c r="B208" s="16" t="s">
        <v>420</v>
      </c>
      <c r="C208" s="16" t="s">
        <v>39</v>
      </c>
      <c r="D208" s="17">
        <v>10371000</v>
      </c>
      <c r="E208" s="17">
        <v>16092000</v>
      </c>
      <c r="F208" s="17">
        <f>F209+F212+F217+F221</f>
        <v>7935847</v>
      </c>
    </row>
    <row r="209" spans="1:6" ht="12.75">
      <c r="A209" s="15" t="s">
        <v>44</v>
      </c>
      <c r="B209" s="16" t="s">
        <v>421</v>
      </c>
      <c r="C209" s="16" t="s">
        <v>5</v>
      </c>
      <c r="D209" s="17">
        <v>1396000</v>
      </c>
      <c r="E209" s="17">
        <v>4892000</v>
      </c>
      <c r="F209" s="17">
        <f>F210</f>
        <v>4890354</v>
      </c>
    </row>
    <row r="210" spans="1:6" ht="51">
      <c r="A210" s="15" t="s">
        <v>45</v>
      </c>
      <c r="B210" s="16" t="s">
        <v>422</v>
      </c>
      <c r="C210" s="16" t="s">
        <v>46</v>
      </c>
      <c r="D210" s="17">
        <v>1396000</v>
      </c>
      <c r="E210" s="17">
        <v>4892000</v>
      </c>
      <c r="F210" s="17">
        <f>F211</f>
        <v>4890354</v>
      </c>
    </row>
    <row r="211" spans="1:6" ht="12.75">
      <c r="A211" s="15" t="s">
        <v>214</v>
      </c>
      <c r="B211" s="16" t="s">
        <v>423</v>
      </c>
      <c r="C211" s="16" t="s">
        <v>215</v>
      </c>
      <c r="D211" s="17">
        <v>1396000</v>
      </c>
      <c r="E211" s="17">
        <v>4892000</v>
      </c>
      <c r="F211" s="17">
        <v>4890354</v>
      </c>
    </row>
    <row r="212" spans="1:6" ht="38.25">
      <c r="A212" s="15" t="s">
        <v>47</v>
      </c>
      <c r="B212" s="16" t="s">
        <v>424</v>
      </c>
      <c r="C212" s="16" t="s">
        <v>48</v>
      </c>
      <c r="D212" s="17">
        <v>5438000</v>
      </c>
      <c r="E212" s="17">
        <v>5438000</v>
      </c>
      <c r="F212" s="17">
        <f>F213</f>
        <v>2933446</v>
      </c>
    </row>
    <row r="213" spans="1:6" ht="25.5">
      <c r="A213" s="15" t="s">
        <v>49</v>
      </c>
      <c r="B213" s="16" t="s">
        <v>425</v>
      </c>
      <c r="C213" s="16" t="s">
        <v>50</v>
      </c>
      <c r="D213" s="17">
        <v>5438000</v>
      </c>
      <c r="E213" s="17">
        <v>5438000</v>
      </c>
      <c r="F213" s="17">
        <f>F214+F215+F216</f>
        <v>2933446</v>
      </c>
    </row>
    <row r="214" spans="1:6" ht="12.75">
      <c r="A214" s="15" t="s">
        <v>51</v>
      </c>
      <c r="B214" s="16" t="s">
        <v>426</v>
      </c>
      <c r="C214" s="16" t="s">
        <v>52</v>
      </c>
      <c r="D214" s="17">
        <v>1263000</v>
      </c>
      <c r="E214" s="17">
        <v>1263000</v>
      </c>
      <c r="F214" s="17">
        <v>886941</v>
      </c>
    </row>
    <row r="215" spans="1:6" ht="12.75">
      <c r="A215" s="15" t="s">
        <v>53</v>
      </c>
      <c r="B215" s="16" t="s">
        <v>427</v>
      </c>
      <c r="C215" s="16" t="s">
        <v>54</v>
      </c>
      <c r="D215" s="17">
        <v>2911000</v>
      </c>
      <c r="E215" s="17">
        <v>2911000</v>
      </c>
      <c r="F215" s="17">
        <v>2046156</v>
      </c>
    </row>
    <row r="216" spans="1:6" ht="12.75">
      <c r="A216" s="15" t="s">
        <v>55</v>
      </c>
      <c r="B216" s="16" t="s">
        <v>428</v>
      </c>
      <c r="C216" s="16" t="s">
        <v>56</v>
      </c>
      <c r="D216" s="17">
        <v>1264000</v>
      </c>
      <c r="E216" s="17">
        <v>1264000</v>
      </c>
      <c r="F216" s="17">
        <v>349</v>
      </c>
    </row>
    <row r="217" spans="1:6" ht="12.75">
      <c r="A217" s="15" t="s">
        <v>65</v>
      </c>
      <c r="B217" s="16" t="s">
        <v>429</v>
      </c>
      <c r="C217" s="16" t="s">
        <v>66</v>
      </c>
      <c r="D217" s="17">
        <v>3537000</v>
      </c>
      <c r="E217" s="17">
        <v>5762000</v>
      </c>
      <c r="F217" s="17">
        <f>F218</f>
        <v>703859</v>
      </c>
    </row>
    <row r="218" spans="1:6" ht="25.5">
      <c r="A218" s="15" t="s">
        <v>67</v>
      </c>
      <c r="B218" s="16" t="s">
        <v>430</v>
      </c>
      <c r="C218" s="16" t="s">
        <v>68</v>
      </c>
      <c r="D218" s="17">
        <v>3537000</v>
      </c>
      <c r="E218" s="17">
        <v>5762000</v>
      </c>
      <c r="F218" s="17">
        <f>F219</f>
        <v>703859</v>
      </c>
    </row>
    <row r="219" spans="1:6" ht="25.5">
      <c r="A219" s="15" t="s">
        <v>69</v>
      </c>
      <c r="B219" s="16" t="s">
        <v>431</v>
      </c>
      <c r="C219" s="16" t="s">
        <v>70</v>
      </c>
      <c r="D219" s="17">
        <v>3537000</v>
      </c>
      <c r="E219" s="17">
        <v>5762000</v>
      </c>
      <c r="F219" s="17">
        <f>F220</f>
        <v>703859</v>
      </c>
    </row>
    <row r="220" spans="1:6" ht="12.75">
      <c r="A220" s="15" t="s">
        <v>77</v>
      </c>
      <c r="B220" s="16" t="s">
        <v>432</v>
      </c>
      <c r="C220" s="16" t="s">
        <v>78</v>
      </c>
      <c r="D220" s="17">
        <v>3537000</v>
      </c>
      <c r="E220" s="17">
        <v>5762000</v>
      </c>
      <c r="F220" s="17">
        <v>703859</v>
      </c>
    </row>
    <row r="221" spans="1:6" ht="38.25">
      <c r="A221" s="15" t="s">
        <v>218</v>
      </c>
      <c r="B221" s="16" t="s">
        <v>433</v>
      </c>
      <c r="C221" s="16" t="s">
        <v>194</v>
      </c>
      <c r="D221" s="17">
        <v>0</v>
      </c>
      <c r="E221" s="17">
        <v>0</v>
      </c>
      <c r="F221" s="17">
        <f>F222</f>
        <v>-591812</v>
      </c>
    </row>
    <row r="222" spans="1:6" ht="25.5">
      <c r="A222" s="15" t="s">
        <v>209</v>
      </c>
      <c r="B222" s="16" t="s">
        <v>434</v>
      </c>
      <c r="C222" s="16" t="s">
        <v>210</v>
      </c>
      <c r="D222" s="17">
        <v>0</v>
      </c>
      <c r="E222" s="17">
        <v>0</v>
      </c>
      <c r="F222" s="17">
        <v>-591812</v>
      </c>
    </row>
    <row r="223" spans="1:6" ht="12.75">
      <c r="A223" s="15" t="s">
        <v>157</v>
      </c>
      <c r="B223" s="16" t="s">
        <v>435</v>
      </c>
      <c r="C223" s="16" t="s">
        <v>158</v>
      </c>
      <c r="D223" s="17">
        <v>8975000</v>
      </c>
      <c r="E223" s="17">
        <v>13736000</v>
      </c>
      <c r="F223" s="17">
        <f>F224</f>
        <v>8053664</v>
      </c>
    </row>
    <row r="224" spans="1:6" ht="12.75">
      <c r="A224" s="15" t="s">
        <v>159</v>
      </c>
      <c r="B224" s="16" t="s">
        <v>436</v>
      </c>
      <c r="C224" s="16" t="s">
        <v>160</v>
      </c>
      <c r="D224" s="17">
        <v>8975000</v>
      </c>
      <c r="E224" s="17">
        <v>13736000</v>
      </c>
      <c r="F224" s="17">
        <v>8053664</v>
      </c>
    </row>
    <row r="225" spans="1:6" ht="12.75">
      <c r="A225" s="15" t="s">
        <v>161</v>
      </c>
      <c r="B225" s="16" t="s">
        <v>437</v>
      </c>
      <c r="C225" s="16" t="s">
        <v>162</v>
      </c>
      <c r="D225" s="17">
        <v>1396000</v>
      </c>
      <c r="E225" s="17">
        <v>2356000</v>
      </c>
      <c r="F225" s="17">
        <f>F226</f>
        <v>-117817</v>
      </c>
    </row>
    <row r="226" spans="1:6" ht="12.75">
      <c r="A226" s="15" t="s">
        <v>163</v>
      </c>
      <c r="B226" s="16" t="s">
        <v>438</v>
      </c>
      <c r="C226" s="16" t="s">
        <v>164</v>
      </c>
      <c r="D226" s="17">
        <v>1396000</v>
      </c>
      <c r="E226" s="17">
        <v>2356000</v>
      </c>
      <c r="F226" s="17">
        <v>-117817</v>
      </c>
    </row>
    <row r="227" spans="1:6" ht="25.5">
      <c r="A227" s="15" t="s">
        <v>165</v>
      </c>
      <c r="B227" s="16" t="s">
        <v>439</v>
      </c>
      <c r="C227" s="16" t="s">
        <v>166</v>
      </c>
      <c r="D227" s="17">
        <v>137000</v>
      </c>
      <c r="E227" s="17">
        <v>0</v>
      </c>
      <c r="F227" s="17">
        <v>0</v>
      </c>
    </row>
    <row r="228" spans="1:6" ht="25.5">
      <c r="A228" s="15" t="s">
        <v>38</v>
      </c>
      <c r="B228" s="16" t="s">
        <v>440</v>
      </c>
      <c r="C228" s="16" t="s">
        <v>39</v>
      </c>
      <c r="D228" s="17">
        <v>137000</v>
      </c>
      <c r="E228" s="17">
        <v>0</v>
      </c>
      <c r="F228" s="17"/>
    </row>
    <row r="229" spans="1:6" ht="25.5">
      <c r="A229" s="15" t="s">
        <v>40</v>
      </c>
      <c r="B229" s="16" t="s">
        <v>441</v>
      </c>
      <c r="C229" s="16" t="s">
        <v>36</v>
      </c>
      <c r="D229" s="17">
        <v>137000</v>
      </c>
      <c r="E229" s="17">
        <v>0</v>
      </c>
      <c r="F229" s="17"/>
    </row>
    <row r="230" spans="1:6" ht="12.75">
      <c r="A230" s="15" t="s">
        <v>211</v>
      </c>
      <c r="B230" s="16" t="s">
        <v>442</v>
      </c>
      <c r="C230" s="16" t="s">
        <v>41</v>
      </c>
      <c r="D230" s="17">
        <v>137000</v>
      </c>
      <c r="E230" s="17">
        <v>0</v>
      </c>
      <c r="F230" s="17"/>
    </row>
    <row r="231" spans="1:6" ht="12.75">
      <c r="A231" s="15" t="s">
        <v>212</v>
      </c>
      <c r="B231" s="16" t="s">
        <v>443</v>
      </c>
      <c r="C231" s="16" t="s">
        <v>213</v>
      </c>
      <c r="D231" s="17">
        <v>137000</v>
      </c>
      <c r="E231" s="17">
        <v>0</v>
      </c>
      <c r="F231" s="17"/>
    </row>
    <row r="232" spans="1:6" ht="12.75">
      <c r="A232" s="15" t="s">
        <v>167</v>
      </c>
      <c r="B232" s="16" t="s">
        <v>444</v>
      </c>
      <c r="C232" s="16" t="s">
        <v>168</v>
      </c>
      <c r="D232" s="17">
        <v>137000</v>
      </c>
      <c r="E232" s="17">
        <v>0</v>
      </c>
      <c r="F232" s="17">
        <v>0</v>
      </c>
    </row>
    <row r="233" spans="1:6" ht="25.5">
      <c r="A233" s="15" t="s">
        <v>446</v>
      </c>
      <c r="B233" s="16" t="s">
        <v>220</v>
      </c>
      <c r="C233" s="16" t="s">
        <v>169</v>
      </c>
      <c r="D233" s="17">
        <f>D9-D44</f>
        <v>-54495000</v>
      </c>
      <c r="E233" s="17">
        <f>E9-E44</f>
        <v>-54495000</v>
      </c>
      <c r="F233" s="17">
        <f>F9-F44</f>
        <v>-14975665</v>
      </c>
    </row>
  </sheetData>
  <sheetProtection/>
  <mergeCells count="2">
    <mergeCell ref="A5:F5"/>
    <mergeCell ref="A6:F6"/>
  </mergeCell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2013-03-01T07:10:01Z</cp:lastPrinted>
  <dcterms:created xsi:type="dcterms:W3CDTF">2012-03-16T08:06:56Z</dcterms:created>
  <dcterms:modified xsi:type="dcterms:W3CDTF">2013-03-01T07:14:58Z</dcterms:modified>
  <cp:category/>
  <cp:version/>
  <cp:contentType/>
  <cp:contentStatus/>
</cp:coreProperties>
</file>