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710" activeTab="0"/>
  </bookViews>
  <sheets>
    <sheet name="REPARATII" sheetId="1" r:id="rId1"/>
    <sheet name="Foaie2" sheetId="2" r:id="rId2"/>
    <sheet name="Foaie3" sheetId="3" r:id="rId3"/>
  </sheets>
  <definedNames>
    <definedName name="_xlnm.Print_Titles" localSheetId="0">'REPARATII'!$2:$5</definedName>
  </definedNames>
  <calcPr fullCalcOnLoad="1"/>
</workbook>
</file>

<file path=xl/sharedStrings.xml><?xml version="1.0" encoding="utf-8"?>
<sst xmlns="http://schemas.openxmlformats.org/spreadsheetml/2006/main" count="203" uniqueCount="202">
  <si>
    <t>Simb.
cap. bug.</t>
  </si>
  <si>
    <t>Denumirea lucrării</t>
  </si>
  <si>
    <t>1</t>
  </si>
  <si>
    <t>2</t>
  </si>
  <si>
    <t>3</t>
  </si>
  <si>
    <t xml:space="preserve">TOTAL REPARATII, din care:                                                                </t>
  </si>
  <si>
    <t xml:space="preserve">CONSILIUL JUDETEAN MURES   </t>
  </si>
  <si>
    <t>CAPITOL 51</t>
  </si>
  <si>
    <t>Amenajare spaţii sediu administrativ (Execuţie lucrări)</t>
  </si>
  <si>
    <t xml:space="preserve">Asistență tehnică din partea proiectantului 
pentru lucrarea ”Amenajare spații sediu administrativ” </t>
  </si>
  <si>
    <t>Supraveghere tehnică prin diriginte de şantier pentru lucrarea ”Amenajare spaţii sediu administrativ”</t>
  </si>
  <si>
    <t>Reparaţii la imobilul din Piaţa Trandafirilor nr.5 (execuţie, asistenţă tehnică)</t>
  </si>
  <si>
    <t>Reparaţii imobil Piaţa Trandafirilor nr.5 (proiectare, executie, avize)</t>
  </si>
  <si>
    <t>Amenajare grup sanitar pt. persoane cu dizabilităţi locomotorii</t>
  </si>
  <si>
    <t xml:space="preserve">Reparaţii curente </t>
  </si>
  <si>
    <t>Reparaţii curente imobil Koteles Samuel nr.33</t>
  </si>
  <si>
    <t>CAPITOL 60</t>
  </si>
  <si>
    <t xml:space="preserve">Studiul de mentenanţă, proiect tehnic  reparaţii  la clădirea C.M.J. Mureş  </t>
  </si>
  <si>
    <t>Reparaţii autovehicule din dotare, calculatoare, imprimante, xerox, centrala termică</t>
  </si>
  <si>
    <t>CAPITOL 74</t>
  </si>
  <si>
    <t>Completare gard şi schimbare panou comanda instalaţie degazeificare depozit neconform Reghin</t>
  </si>
  <si>
    <t>SPJ SALVAMONT total, din care:</t>
  </si>
  <si>
    <t>Reparatie punct de lucru Sovata - acoperis</t>
  </si>
  <si>
    <t>Reparatii parc vehicule</t>
  </si>
  <si>
    <t>CENTRUL ŞCOLAR PENTRU EDUCAŢIE INCLUZIVĂ NR.1</t>
  </si>
  <si>
    <t>Lucrări de igienizare bloc alimentar şi grupuri sanitare</t>
  </si>
  <si>
    <t>Lucrări de zugrăvit săli de clasă</t>
  </si>
  <si>
    <t>Reparaţii maşină transport elevi</t>
  </si>
  <si>
    <t>CENTRUL ŞCOLAR PENTRU EDUCAŢIE INCLUZIVĂ NR.2</t>
  </si>
  <si>
    <t>Igienizarea si zugravirea salilor de clasa, a grupurilor sanitare, a holurilor si a coridoarelor</t>
  </si>
  <si>
    <t>CENTRUL ŞCOLAR DE EDUCAŢIE INCLUZIVĂ NR.3 S.A.M. REGHIN</t>
  </si>
  <si>
    <t>Reparatii cai acces incinta</t>
  </si>
  <si>
    <t>Reparatii curente si igienizari interioare la cladirea scolii</t>
  </si>
  <si>
    <t>Reparatii curente si igienizari interioare la cladirea atelierelor-4 incaperi ateliere</t>
  </si>
  <si>
    <t>Reparatii curene si igienizari interioare sala de sport</t>
  </si>
  <si>
    <t>SPITALUL CLINIC JUDEŢEAN MUREŞ</t>
  </si>
  <si>
    <t>Lucrari de reparatii ambulatorii de specialitate spital</t>
  </si>
  <si>
    <t>Lucrari de reparatii bloc operator urologie</t>
  </si>
  <si>
    <t xml:space="preserve">Lucrari de reparatii laborator analize medicale </t>
  </si>
  <si>
    <t>Lucrari de reparatii bloc operator chirurgie</t>
  </si>
  <si>
    <t>Lucrari de reparatii clinica dermatologie</t>
  </si>
  <si>
    <t>Lucrari de reparatii clinica boli infectioase II</t>
  </si>
  <si>
    <t>Lucrari de reparatii preventoriu TBC copii</t>
  </si>
  <si>
    <t>Lucrari de reparatii clinica pneumologie</t>
  </si>
  <si>
    <t>Lucrari de reparatii clinica psihiatrie I</t>
  </si>
  <si>
    <t>Lucrari de reparatii clinica psihiatrie II</t>
  </si>
  <si>
    <t xml:space="preserve">UNITATI  DE  CULTURA      </t>
  </si>
  <si>
    <t>Ansamblul Artistic Profesionist "Mureşul"</t>
  </si>
  <si>
    <t>Reparaţii autocar</t>
  </si>
  <si>
    <t xml:space="preserve">Muzeul Judeţean MUREŞ                             </t>
  </si>
  <si>
    <t>Consolidare, reparare, înlocuire porţi intrare</t>
  </si>
  <si>
    <t>Înlocuire automatizare poartă acces</t>
  </si>
  <si>
    <t>Inchidere canale termice subsol</t>
  </si>
  <si>
    <t>Izolare termică tavan sală workshop</t>
  </si>
  <si>
    <t>Renovare etaj III : sală de lectură şi 3 depozite</t>
  </si>
  <si>
    <t>Renovare subsol : 1 depozit cu 2 săli</t>
  </si>
  <si>
    <t>Repararea şi zugrăvirea spaţiilor expoziţionale, etajul II- III, aripa dreaptă şi stângă</t>
  </si>
  <si>
    <t>Reparaţii balcoane deteriorate pe exterior</t>
  </si>
  <si>
    <t>BIBLIOTECA JUDEŢEANĂ</t>
  </si>
  <si>
    <t>Lucrări de reparaţii şi igienizare spaţii Filiala Dâmbu Pietros</t>
  </si>
  <si>
    <t xml:space="preserve">D.G.A.S.P.C. MUREŞ   </t>
  </si>
  <si>
    <t xml:space="preserve">CRCDN Tg. Mures - str. Branului - Igienizari interioare </t>
  </si>
  <si>
    <t>CRCDN Ceuas - str. Bala - Igienizari interioare</t>
  </si>
  <si>
    <t xml:space="preserve">                         - str. Principala - Igienizari interioare</t>
  </si>
  <si>
    <t xml:space="preserve">                         - str. Laposa - Igienizari interioare</t>
  </si>
  <si>
    <t xml:space="preserve">                         - str. Primariei - Igienizari interioare</t>
  </si>
  <si>
    <t xml:space="preserve">                         - str. Primariei - Consolidare pereti bucatarie</t>
  </si>
  <si>
    <t xml:space="preserve">                         - str. Primariei - Refacere alee acces</t>
  </si>
  <si>
    <t xml:space="preserve">A1 - TOTAL CRCDN </t>
  </si>
  <si>
    <t>CTF Judet - Tarnaveni str. Plevnei - Zugravit interior</t>
  </si>
  <si>
    <t xml:space="preserve">                                                     - Schimbare tamplarie (usi+ferestre)</t>
  </si>
  <si>
    <t>CTF Judet - Tarnaveni str. Lebedei - Refacere trotuar/scari</t>
  </si>
  <si>
    <t>CTF Judet - Campenita - Izolare pod</t>
  </si>
  <si>
    <t>CTF Judet - Sincai - Zugraveli exterioare</t>
  </si>
  <si>
    <t xml:space="preserve">                             - Izolare pod</t>
  </si>
  <si>
    <t xml:space="preserve">                             - Vopsit gard</t>
  </si>
  <si>
    <t>CTF Judet - M. Niraj - Semanatorilor - Izolat pod</t>
  </si>
  <si>
    <t>CTF Judet - Sarmas - Dezrobirii - Reparatii acoperis</t>
  </si>
  <si>
    <t>CTF Judet - Zau de Campie - Reparatii acoperis</t>
  </si>
  <si>
    <t>CTF Judet - M. Niraj - Santandrei 68 - Izolat pod</t>
  </si>
  <si>
    <t>CTF Judet - Balauseri - Reparatii acoperis</t>
  </si>
  <si>
    <t>CTF Judet - M. Niraj - Santandrei 44 - Izolat pod</t>
  </si>
  <si>
    <t>CTF Judet - Sarmas - Republicii - Reparatii acoperis</t>
  </si>
  <si>
    <t>CTF Judet - Tarnaveni - Cosbuc - Izolat pod</t>
  </si>
  <si>
    <t>CTF Judet - Raciu - Materiale pt. magazie, cotet</t>
  </si>
  <si>
    <t>A2 - TOTAL  CTF JUDET</t>
  </si>
  <si>
    <t>CTF Reghin - Petelea - Lucrari de igienizare si intretinere la 3 CTF</t>
  </si>
  <si>
    <t>A3 - TOTAL  CTF REGHIN-PETELEA</t>
  </si>
  <si>
    <t>CSCDN Sighisoara - Reparatii neprevazute</t>
  </si>
  <si>
    <t>A4 - TOTAL  CSCDN SIGHISOARA</t>
  </si>
  <si>
    <t>MATERNA - Vopsire gard interior</t>
  </si>
  <si>
    <t>A5 - TOTAL  MATERNA</t>
  </si>
  <si>
    <t>Reabilitare instalatie electrica - Corp A,B,C - sediu DGASPC</t>
  </si>
  <si>
    <t>Reparatii interioare si igienizare totala - Corp A - sediu DGASPC</t>
  </si>
  <si>
    <t>Reabilitare instalatie termica parter - Corp C - sediu DGASPC</t>
  </si>
  <si>
    <t>Reparatii interioare si igienizare parter - Corp C - sediu DGASPC</t>
  </si>
  <si>
    <t>Reparatii interioare si igienizare etaj - Corp C - sediu DGASPC</t>
  </si>
  <si>
    <t>Reparatii exterioare (subzidire) si tencuire interior-exterior - Corp C - sediu DGASPC</t>
  </si>
  <si>
    <t>Reaparatii acoperis (izolare) - Corp C - sediu DGASPC</t>
  </si>
  <si>
    <t>Reparatii gard imprejmuire sediu DGASPC</t>
  </si>
  <si>
    <t>Reparat sistem inchidere porti automate - sediu DGASPC</t>
  </si>
  <si>
    <t>A6 - TOTAL  DGASPC -APARAT PROPRIU</t>
  </si>
  <si>
    <t>CRRN Ludus - Diverse reparatii neprevazute</t>
  </si>
  <si>
    <t>A7 - TOTAL  CRRN Ludus</t>
  </si>
  <si>
    <t>CIA Capus - Lucrari reparatii, intretinere si igienizari  - Corp A</t>
  </si>
  <si>
    <t>B- TOTAL CIA CAPUS</t>
  </si>
  <si>
    <t>CIA Sighisoara - Inlocuire usi in corp C3, dormitoare, sala mese, bucatarie</t>
  </si>
  <si>
    <t>C- TOTAL CIA SIGHISOARA</t>
  </si>
  <si>
    <t xml:space="preserve">CIA GLODENI - Izolatii si reparatii exterioare cladire </t>
  </si>
  <si>
    <t>D -TOTAL CIA GLODENI</t>
  </si>
  <si>
    <t>CIA REGHIN - Igienizari camere Casa Sperantei</t>
  </si>
  <si>
    <t>E- TOTAL CIA REGHIN</t>
  </si>
  <si>
    <t>CIA LUNCA MURES  - Reparat acoperis la garaj, magazii</t>
  </si>
  <si>
    <t xml:space="preserve">                                - Reparat acoperis la uscatorie, spalatorie, bucatarie</t>
  </si>
  <si>
    <t xml:space="preserve">                                - Reparatie statie de epurare</t>
  </si>
  <si>
    <t xml:space="preserve">                                - Reparatie spalatorie</t>
  </si>
  <si>
    <t xml:space="preserve">                                - Reparatie masina spalat industriala</t>
  </si>
  <si>
    <t xml:space="preserve">                                - Reparatii gard</t>
  </si>
  <si>
    <t>F- TOTAL CIA LUNCA MURES</t>
  </si>
  <si>
    <t>CRRN REGHIN - Montat parchet melaminat</t>
  </si>
  <si>
    <t>G- TOTAL CRRN REGHIN</t>
  </si>
  <si>
    <t>CRRN Brancovenesti - Consolidare si reabilitare sala cazanelor</t>
  </si>
  <si>
    <t>H -TOTAL CRRN  BRANCOVENESTI</t>
  </si>
  <si>
    <t>Căminul pentru persoane vârstnice Ideciu de Jos</t>
  </si>
  <si>
    <t>Reparare si inlocuire usi si geamuri PAV I</t>
  </si>
  <si>
    <t>RA AEROPORT TRANSILVANIA TÎRGU MUREŞ, total din care:</t>
  </si>
  <si>
    <t>Lucrari de indepartare a depunerilor de cauciuc de pe pista de aterizare decolare</t>
  </si>
  <si>
    <t>Reparatii curente  la dale izolate 3000 mp</t>
  </si>
  <si>
    <t>Reparaţii panouri de semnalizare de aerodrom şi redenumire</t>
  </si>
  <si>
    <t>Reparaţii hidroizolaţie, jgheaburi şi burlane acoperiş aerogară</t>
  </si>
  <si>
    <t>PT cu Execuţie marcaje suprafeţe de mişcare conform proiect</t>
  </si>
  <si>
    <t>Lucrări marcaje la suprafeţe de mişcare conform AACR</t>
  </si>
  <si>
    <t>Igenizare si reparatii curente Magazia Centrala</t>
  </si>
  <si>
    <t>Inlocuire scocuri</t>
  </si>
  <si>
    <t>Igienizare şi reparaţii curente vestiare, subsoluri</t>
  </si>
  <si>
    <t>Nr. crt.</t>
  </si>
  <si>
    <t>SPITALUL MUNICIPAL DR. GH. MARINESCU TÎRNĂVENI</t>
  </si>
  <si>
    <t>Influenţe</t>
  </si>
  <si>
    <t>5=3+4</t>
  </si>
  <si>
    <t>A8 - TOTAL  CTF Sancrai-Santana</t>
  </si>
  <si>
    <t>TOTAL GENERAL DGASPC ( A1+A2+A3+A4+A5+A6+A7+A8)</t>
  </si>
  <si>
    <t xml:space="preserve"> -lei-</t>
  </si>
  <si>
    <t xml:space="preserve">Valori rectificate </t>
  </si>
  <si>
    <r>
      <t xml:space="preserve">CSCDN Sighisoara </t>
    </r>
    <r>
      <rPr>
        <sz val="10"/>
        <rFont val="Arial"/>
        <family val="2"/>
      </rPr>
      <t>- Lucrari de igienizare</t>
    </r>
  </si>
  <si>
    <r>
      <t>CSCDN Sighisoara</t>
    </r>
    <r>
      <rPr>
        <sz val="10"/>
        <rFont val="Arial"/>
        <family val="2"/>
      </rPr>
      <t xml:space="preserve"> - Repararea peretelui exterior</t>
    </r>
  </si>
  <si>
    <r>
      <t xml:space="preserve">CSCDN Sighisoara </t>
    </r>
    <r>
      <rPr>
        <sz val="10"/>
        <rFont val="Arial"/>
        <family val="2"/>
      </rPr>
      <t>- Repararea scaunelor</t>
    </r>
  </si>
  <si>
    <r>
      <t xml:space="preserve">CSCDN Sighisoara </t>
    </r>
    <r>
      <rPr>
        <sz val="10"/>
        <rFont val="Arial"/>
        <family val="2"/>
      </rPr>
      <t>- Repararea gresiei din institutie</t>
    </r>
  </si>
  <si>
    <r>
      <t>CSCDN Sighisoara</t>
    </r>
    <r>
      <rPr>
        <sz val="10"/>
        <rFont val="Arial"/>
        <family val="2"/>
      </rPr>
      <t xml:space="preserve"> - Repararea balustradelor</t>
    </r>
  </si>
  <si>
    <r>
      <t>CSCDN Sighisoara</t>
    </r>
    <r>
      <rPr>
        <sz val="10"/>
        <rFont val="Arial"/>
        <family val="2"/>
      </rPr>
      <t xml:space="preserve"> - Repararea geamurilor termopane</t>
    </r>
  </si>
  <si>
    <r>
      <t>CSCDN Sighisoara</t>
    </r>
    <r>
      <rPr>
        <sz val="10"/>
        <rFont val="Arial"/>
        <family val="2"/>
      </rPr>
      <t xml:space="preserve"> - Reparare autoturism Dacia</t>
    </r>
  </si>
  <si>
    <r>
      <t xml:space="preserve">CSCDN Sighisoara </t>
    </r>
    <r>
      <rPr>
        <sz val="10"/>
        <rFont val="Arial"/>
        <family val="2"/>
      </rPr>
      <t>- Repararea acoperisului</t>
    </r>
  </si>
  <si>
    <r>
      <t>CSCDN Sighisoara</t>
    </r>
    <r>
      <rPr>
        <sz val="10"/>
        <rFont val="Arial"/>
        <family val="2"/>
      </rPr>
      <t xml:space="preserve"> - Revizie sistem climatizare</t>
    </r>
  </si>
  <si>
    <r>
      <t xml:space="preserve">MATERNA </t>
    </r>
    <r>
      <rPr>
        <sz val="10"/>
        <rFont val="Arial"/>
        <family val="2"/>
      </rPr>
      <t>- Reparare foisor</t>
    </r>
  </si>
  <si>
    <r>
      <t xml:space="preserve">MATERNA </t>
    </r>
    <r>
      <rPr>
        <sz val="10"/>
        <rFont val="Arial"/>
        <family val="2"/>
      </rPr>
      <t>- Pavarea curtii interioare , creare spatiu joaca, vopsire gard metalic</t>
    </r>
  </si>
  <si>
    <r>
      <t xml:space="preserve">MATERNA </t>
    </r>
    <r>
      <rPr>
        <sz val="10"/>
        <rFont val="Arial"/>
        <family val="2"/>
      </rPr>
      <t>-  Montare dispozitiv pt oprirea scurgerii de apa in spalatoria de rufe</t>
    </r>
  </si>
  <si>
    <r>
      <t xml:space="preserve">MATERNA </t>
    </r>
    <r>
      <rPr>
        <sz val="10"/>
        <rFont val="Arial"/>
        <family val="2"/>
      </rPr>
      <t>- Atasare policarbonat pe scarile interioare</t>
    </r>
  </si>
  <si>
    <r>
      <t xml:space="preserve">MATERNA </t>
    </r>
    <r>
      <rPr>
        <sz val="10"/>
        <rFont val="Arial"/>
        <family val="2"/>
      </rPr>
      <t>- Reparare acoperis si inlocuirea conductei ext. prin care se evacueaza apa pluviala</t>
    </r>
  </si>
  <si>
    <r>
      <t xml:space="preserve">MATERNA </t>
    </r>
    <r>
      <rPr>
        <sz val="10"/>
        <rFont val="Arial"/>
        <family val="2"/>
      </rPr>
      <t>- Montare perdele tip panglica</t>
    </r>
  </si>
  <si>
    <r>
      <t xml:space="preserve">MATERNA </t>
    </r>
    <r>
      <rPr>
        <sz val="10"/>
        <rFont val="Arial"/>
        <family val="2"/>
      </rPr>
      <t>- Montare de gratii la geamurile a 2 camere</t>
    </r>
  </si>
  <si>
    <r>
      <t xml:space="preserve">MATERNA </t>
    </r>
    <r>
      <rPr>
        <sz val="10"/>
        <rFont val="Arial"/>
        <family val="2"/>
      </rPr>
      <t>- Zugraveli interioare</t>
    </r>
  </si>
  <si>
    <r>
      <t xml:space="preserve">MATERNA </t>
    </r>
    <r>
      <rPr>
        <sz val="10"/>
        <rFont val="Arial"/>
        <family val="2"/>
      </rPr>
      <t>- Geam aerisire baie etaj 1</t>
    </r>
  </si>
  <si>
    <r>
      <t xml:space="preserve">MATERNA </t>
    </r>
    <r>
      <rPr>
        <sz val="10"/>
        <rFont val="Arial"/>
        <family val="2"/>
      </rPr>
      <t>- Zugravirea exterioara a cladirii</t>
    </r>
  </si>
  <si>
    <t xml:space="preserve">                               - Schimbare pardoseala la sectia Sf. Ana</t>
  </si>
  <si>
    <t xml:space="preserve">                               - Reparat acoperis Pavilion elvetian, pavilion baieti sectia D2-                                                                                                   </t>
  </si>
  <si>
    <t xml:space="preserve">                               - Reparat acoperis spalatorie, garaj sectia F3 + geamuri si usi termopane (spalatorie)</t>
  </si>
  <si>
    <t xml:space="preserve">                               - Reparatii interioare spalatorie</t>
  </si>
  <si>
    <t xml:space="preserve">                               - Reparatii interioare uscatorie</t>
  </si>
  <si>
    <t xml:space="preserve">                    - Reparat scari acces Casa Sperantei</t>
  </si>
  <si>
    <t xml:space="preserve">                    - Reparat gard Casa Sperantei</t>
  </si>
  <si>
    <t xml:space="preserve">                    - Reparat instalatie de incalzire Casa Sperantei</t>
  </si>
  <si>
    <t xml:space="preserve">                    - Amenajare camera asistati pe constructiile existente</t>
  </si>
  <si>
    <t xml:space="preserve">                     - Reparatii si igienizari CITO Glodeni</t>
  </si>
  <si>
    <t xml:space="preserve">                - Lucrari reparatii, intretinere si igienizari  - Corp B</t>
  </si>
  <si>
    <t xml:space="preserve">                - Lucrari reparatii, intretinere si igienizari LP</t>
  </si>
  <si>
    <t xml:space="preserve">                - Lucrari reparatii, intretinere si igienizari CITO</t>
  </si>
  <si>
    <t xml:space="preserve">                       - Zugraveli si igienizari interioare</t>
  </si>
  <si>
    <t xml:space="preserve">                       - Izolat si vopsit exterior</t>
  </si>
  <si>
    <t xml:space="preserve">                       - Recompartimentare dormitoare</t>
  </si>
  <si>
    <t xml:space="preserve">                            - str. Branului - Amenajare pivnita pentru depozitare haine</t>
  </si>
  <si>
    <t xml:space="preserve">                            - str. Slatina - Igienizari interioare</t>
  </si>
  <si>
    <t xml:space="preserve">                            -  str. Turnu Rosu -  Igienizari interioare</t>
  </si>
  <si>
    <t xml:space="preserve">                            - str. Trebely 3 - Igienizari interioare</t>
  </si>
  <si>
    <t xml:space="preserve">                            - str. Trebely 3 - Refacerea canalului de scurgere si  canalizare</t>
  </si>
  <si>
    <t xml:space="preserve">                                                 - Schimbare tamplarie (usi+ferestre)</t>
  </si>
  <si>
    <t xml:space="preserve">                                                  - Tamplarie PVC</t>
  </si>
  <si>
    <t xml:space="preserve">                                  - Zugravit interior</t>
  </si>
  <si>
    <t xml:space="preserve">                                                     - Zugraveli interioare</t>
  </si>
  <si>
    <t xml:space="preserve">                                              - Izolare pod</t>
  </si>
  <si>
    <t xml:space="preserve">                                        - Schimbare tamplarie (usi+ferestre)</t>
  </si>
  <si>
    <t xml:space="preserve">                                - Izolare pod</t>
  </si>
  <si>
    <t xml:space="preserve">                                - Refacere scara interioara</t>
  </si>
  <si>
    <t xml:space="preserve">                                                     - Zugravit interior</t>
  </si>
  <si>
    <t xml:space="preserve">                                                     - Inlocuit ferestre</t>
  </si>
  <si>
    <t xml:space="preserve">                                                     - Gard de separare</t>
  </si>
  <si>
    <t xml:space="preserve">                                              - Reparatii ferestre/usi</t>
  </si>
  <si>
    <t xml:space="preserve">                                 - Lucrari de instalare  20 m gard despartitor curte/gradina  la  CTF Petelea</t>
  </si>
  <si>
    <t xml:space="preserve">                                 - Lucrari de inlocuire a scarii parter-mansarda la sediul Complexului </t>
  </si>
  <si>
    <t xml:space="preserve">                                 - Betonarea si tencuirea beciului la CTF Petelea</t>
  </si>
  <si>
    <t>Prevederi 2015</t>
  </si>
  <si>
    <t>Reparaţii curente la casele CTF Sâncrai</t>
  </si>
  <si>
    <t xml:space="preserve">Reparat si montat perdele tip panglica la 11 case CTF Sâncrai </t>
  </si>
  <si>
    <t xml:space="preserve">Reparat usi si inlocuit geamuri sparte la CTF Sâncrai 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</si>
</sst>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;[Red]#,##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4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00FF"/>
      <name val="Arial"/>
      <family val="2"/>
    </font>
    <font>
      <b/>
      <sz val="10"/>
      <color rgb="FFFF0000"/>
      <name val="Arial Narrow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0" fontId="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49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righ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3" fontId="51" fillId="0" borderId="10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3" fontId="52" fillId="34" borderId="10" xfId="0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3" fontId="52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center" vertical="center" wrapText="1"/>
    </xf>
    <xf numFmtId="49" fontId="52" fillId="35" borderId="10" xfId="46" applyNumberFormat="1" applyFont="1" applyFill="1" applyBorder="1" applyAlignment="1">
      <alignment vertical="center" wrapText="1"/>
      <protection/>
    </xf>
    <xf numFmtId="3" fontId="52" fillId="35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52" fillId="35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/>
    </xf>
    <xf numFmtId="0" fontId="7" fillId="35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0" xfId="60" applyNumberFormat="1" applyFont="1" applyFill="1" applyBorder="1" applyAlignment="1">
      <alignment horizontal="right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left" vertical="center" wrapText="1"/>
    </xf>
    <xf numFmtId="3" fontId="53" fillId="35" borderId="10" xfId="0" applyNumberFormat="1" applyFont="1" applyFill="1" applyBorder="1" applyAlignment="1">
      <alignment horizontal="right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/>
    </xf>
    <xf numFmtId="3" fontId="52" fillId="36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0" fontId="7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vertical="top" wrapText="1"/>
    </xf>
    <xf numFmtId="3" fontId="7" fillId="34" borderId="10" xfId="0" applyNumberFormat="1" applyFont="1" applyFill="1" applyBorder="1" applyAlignment="1">
      <alignment horizontal="right" vertical="top" wrapText="1"/>
    </xf>
    <xf numFmtId="3" fontId="11" fillId="0" borderId="10" xfId="0" applyNumberFormat="1" applyFont="1" applyFill="1" applyBorder="1" applyAlignment="1">
      <alignment vertical="top" wrapText="1"/>
    </xf>
    <xf numFmtId="3" fontId="6" fillId="37" borderId="10" xfId="0" applyNumberFormat="1" applyFont="1" applyFill="1" applyBorder="1" applyAlignment="1">
      <alignment vertical="top" wrapText="1"/>
    </xf>
    <xf numFmtId="3" fontId="53" fillId="33" borderId="10" xfId="0" applyNumberFormat="1" applyFont="1" applyFill="1" applyBorder="1" applyAlignment="1">
      <alignment horizontal="right" vertical="top" wrapText="1"/>
    </xf>
    <xf numFmtId="3" fontId="6" fillId="33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center"/>
    </xf>
    <xf numFmtId="0" fontId="52" fillId="38" borderId="10" xfId="0" applyFont="1" applyFill="1" applyBorder="1" applyAlignment="1">
      <alignment horizontal="center" vertical="center" wrapText="1"/>
    </xf>
    <xf numFmtId="0" fontId="52" fillId="38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wrapText="1"/>
    </xf>
    <xf numFmtId="3" fontId="6" fillId="33" borderId="10" xfId="0" applyNumberFormat="1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left" vertical="center" wrapText="1"/>
    </xf>
    <xf numFmtId="3" fontId="54" fillId="33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tabSelected="1" zoomScalePageLayoutView="0" workbookViewId="0" topLeftCell="A139">
      <selection activeCell="C156" sqref="C156"/>
    </sheetView>
  </sheetViews>
  <sheetFormatPr defaultColWidth="9.140625" defaultRowHeight="15"/>
  <cols>
    <col min="1" max="1" width="4.421875" style="5" customWidth="1"/>
    <col min="2" max="2" width="6.28125" style="11" customWidth="1"/>
    <col min="3" max="3" width="60.57421875" style="8" customWidth="1"/>
    <col min="4" max="4" width="11.57421875" style="12" customWidth="1"/>
    <col min="5" max="5" width="9.57421875" style="1" customWidth="1"/>
    <col min="6" max="6" width="10.57421875" style="5" customWidth="1"/>
    <col min="7" max="16384" width="9.140625" style="5" customWidth="1"/>
  </cols>
  <sheetData>
    <row r="1" spans="1:6" ht="12.75">
      <c r="A1" s="1"/>
      <c r="B1" s="2"/>
      <c r="C1" s="3"/>
      <c r="D1" s="4"/>
      <c r="F1" s="18" t="s">
        <v>141</v>
      </c>
    </row>
    <row r="2" spans="1:6" ht="12.75" customHeight="1">
      <c r="A2" s="82" t="s">
        <v>135</v>
      </c>
      <c r="B2" s="84" t="s">
        <v>0</v>
      </c>
      <c r="C2" s="86" t="s">
        <v>1</v>
      </c>
      <c r="D2" s="86" t="s">
        <v>198</v>
      </c>
      <c r="E2" s="82" t="s">
        <v>137</v>
      </c>
      <c r="F2" s="88" t="s">
        <v>142</v>
      </c>
    </row>
    <row r="3" spans="1:6" ht="12.75" customHeight="1">
      <c r="A3" s="83"/>
      <c r="B3" s="85"/>
      <c r="C3" s="85"/>
      <c r="D3" s="85"/>
      <c r="E3" s="87"/>
      <c r="F3" s="89"/>
    </row>
    <row r="4" spans="1:6" s="6" customFormat="1" ht="39" customHeight="1">
      <c r="A4" s="83"/>
      <c r="B4" s="85"/>
      <c r="C4" s="85"/>
      <c r="D4" s="85"/>
      <c r="E4" s="87"/>
      <c r="F4" s="89"/>
    </row>
    <row r="5" spans="1:6" s="6" customFormat="1" ht="12.75">
      <c r="A5" s="19">
        <v>0</v>
      </c>
      <c r="B5" s="20" t="s">
        <v>2</v>
      </c>
      <c r="C5" s="20" t="s">
        <v>3</v>
      </c>
      <c r="D5" s="20" t="s">
        <v>4</v>
      </c>
      <c r="E5" s="22">
        <v>4</v>
      </c>
      <c r="F5" s="16" t="s">
        <v>138</v>
      </c>
    </row>
    <row r="6" spans="1:6" s="13" customFormat="1" ht="12.75">
      <c r="A6" s="23"/>
      <c r="B6" s="24"/>
      <c r="C6" s="25" t="s">
        <v>5</v>
      </c>
      <c r="D6" s="26">
        <f>D7+D22+D25+D29+D32+D37+D48+D52+D66+D189+D191</f>
        <v>6530000</v>
      </c>
      <c r="E6" s="26">
        <f>E7+E22+E25+E29+E32+E37+E48+E52+E66+E189+E191</f>
        <v>0</v>
      </c>
      <c r="F6" s="26">
        <f>F7+F22+F25+F29+F32+F37+F48+F52+F66+F189+F191</f>
        <v>6530000</v>
      </c>
    </row>
    <row r="7" spans="1:7" s="13" customFormat="1" ht="12.75">
      <c r="A7" s="27"/>
      <c r="B7" s="28"/>
      <c r="C7" s="29" t="s">
        <v>6</v>
      </c>
      <c r="D7" s="30">
        <f>D8+D17+D20</f>
        <v>1314000</v>
      </c>
      <c r="E7" s="30">
        <f>E8+E17+E20</f>
        <v>0</v>
      </c>
      <c r="F7" s="30">
        <f>F8+F17+F20</f>
        <v>1314000</v>
      </c>
      <c r="G7" s="15"/>
    </row>
    <row r="8" spans="1:6" s="13" customFormat="1" ht="12.75">
      <c r="A8" s="31"/>
      <c r="B8" s="31">
        <v>51</v>
      </c>
      <c r="C8" s="32" t="s">
        <v>7</v>
      </c>
      <c r="D8" s="33">
        <f>SUM(D9:D16)</f>
        <v>1260000</v>
      </c>
      <c r="E8" s="33">
        <f>SUM(E9:E16)</f>
        <v>0</v>
      </c>
      <c r="F8" s="33">
        <f>SUM(F9:F16)</f>
        <v>1260000</v>
      </c>
    </row>
    <row r="9" spans="1:6" s="7" customFormat="1" ht="12.75">
      <c r="A9" s="34">
        <v>1</v>
      </c>
      <c r="B9" s="34">
        <v>51</v>
      </c>
      <c r="C9" s="35" t="s">
        <v>8</v>
      </c>
      <c r="D9" s="36">
        <v>120000</v>
      </c>
      <c r="E9" s="37"/>
      <c r="F9" s="37">
        <f aca="true" t="shared" si="0" ref="F9:F30">D9+E9</f>
        <v>120000</v>
      </c>
    </row>
    <row r="10" spans="1:6" s="7" customFormat="1" ht="25.5">
      <c r="A10" s="34">
        <v>2</v>
      </c>
      <c r="B10" s="34">
        <v>51</v>
      </c>
      <c r="C10" s="38" t="s">
        <v>9</v>
      </c>
      <c r="D10" s="36">
        <v>2000</v>
      </c>
      <c r="E10" s="37"/>
      <c r="F10" s="37">
        <f t="shared" si="0"/>
        <v>2000</v>
      </c>
    </row>
    <row r="11" spans="1:6" s="7" customFormat="1" ht="25.5">
      <c r="A11" s="34">
        <v>3</v>
      </c>
      <c r="B11" s="34">
        <v>51</v>
      </c>
      <c r="C11" s="35" t="s">
        <v>10</v>
      </c>
      <c r="D11" s="36">
        <v>2000</v>
      </c>
      <c r="E11" s="37"/>
      <c r="F11" s="37">
        <f t="shared" si="0"/>
        <v>2000</v>
      </c>
    </row>
    <row r="12" spans="1:6" s="7" customFormat="1" ht="25.5">
      <c r="A12" s="34">
        <v>4</v>
      </c>
      <c r="B12" s="34">
        <v>51</v>
      </c>
      <c r="C12" s="35" t="s">
        <v>11</v>
      </c>
      <c r="D12" s="36">
        <v>16000</v>
      </c>
      <c r="E12" s="37"/>
      <c r="F12" s="37">
        <f t="shared" si="0"/>
        <v>16000</v>
      </c>
    </row>
    <row r="13" spans="1:6" ht="12.75">
      <c r="A13" s="34">
        <v>5</v>
      </c>
      <c r="B13" s="34">
        <v>51</v>
      </c>
      <c r="C13" s="35" t="s">
        <v>12</v>
      </c>
      <c r="D13" s="36">
        <v>250000</v>
      </c>
      <c r="E13" s="37"/>
      <c r="F13" s="37">
        <f t="shared" si="0"/>
        <v>250000</v>
      </c>
    </row>
    <row r="14" spans="1:6" ht="12.75">
      <c r="A14" s="34">
        <v>6</v>
      </c>
      <c r="B14" s="34">
        <v>51</v>
      </c>
      <c r="C14" s="35" t="s">
        <v>13</v>
      </c>
      <c r="D14" s="36">
        <v>70000</v>
      </c>
      <c r="E14" s="37"/>
      <c r="F14" s="37">
        <f t="shared" si="0"/>
        <v>70000</v>
      </c>
    </row>
    <row r="15" spans="1:6" ht="12.75">
      <c r="A15" s="34">
        <v>7</v>
      </c>
      <c r="B15" s="34">
        <v>51</v>
      </c>
      <c r="C15" s="39" t="s">
        <v>14</v>
      </c>
      <c r="D15" s="36">
        <v>700000</v>
      </c>
      <c r="E15" s="37"/>
      <c r="F15" s="37">
        <f t="shared" si="0"/>
        <v>700000</v>
      </c>
    </row>
    <row r="16" spans="1:6" ht="12.75">
      <c r="A16" s="34">
        <v>8</v>
      </c>
      <c r="B16" s="34">
        <v>51</v>
      </c>
      <c r="C16" s="39" t="s">
        <v>15</v>
      </c>
      <c r="D16" s="36">
        <v>100000</v>
      </c>
      <c r="E16" s="37"/>
      <c r="F16" s="37">
        <f t="shared" si="0"/>
        <v>100000</v>
      </c>
    </row>
    <row r="17" spans="1:6" ht="12.75">
      <c r="A17" s="31"/>
      <c r="B17" s="31">
        <v>60</v>
      </c>
      <c r="C17" s="32" t="s">
        <v>16</v>
      </c>
      <c r="D17" s="33">
        <f>D18+D19</f>
        <v>50000</v>
      </c>
      <c r="E17" s="33">
        <f>E18+E19</f>
        <v>0</v>
      </c>
      <c r="F17" s="33">
        <f>F18+F19</f>
        <v>50000</v>
      </c>
    </row>
    <row r="18" spans="1:6" ht="25.5">
      <c r="A18" s="40">
        <v>1</v>
      </c>
      <c r="B18" s="40">
        <v>60</v>
      </c>
      <c r="C18" s="41" t="s">
        <v>17</v>
      </c>
      <c r="D18" s="42">
        <v>35000</v>
      </c>
      <c r="E18" s="37"/>
      <c r="F18" s="37">
        <f t="shared" si="0"/>
        <v>35000</v>
      </c>
    </row>
    <row r="19" spans="1:6" ht="25.5">
      <c r="A19" s="40">
        <v>2</v>
      </c>
      <c r="B19" s="40">
        <v>60</v>
      </c>
      <c r="C19" s="41" t="s">
        <v>18</v>
      </c>
      <c r="D19" s="42">
        <v>15000</v>
      </c>
      <c r="E19" s="37"/>
      <c r="F19" s="37">
        <f t="shared" si="0"/>
        <v>15000</v>
      </c>
    </row>
    <row r="20" spans="1:6" ht="12.75">
      <c r="A20" s="31"/>
      <c r="B20" s="31">
        <v>74</v>
      </c>
      <c r="C20" s="32" t="s">
        <v>19</v>
      </c>
      <c r="D20" s="33">
        <f>D21</f>
        <v>4000</v>
      </c>
      <c r="E20" s="33">
        <f>E21</f>
        <v>0</v>
      </c>
      <c r="F20" s="33">
        <f>F21</f>
        <v>4000</v>
      </c>
    </row>
    <row r="21" spans="1:6" ht="27" customHeight="1">
      <c r="A21" s="40">
        <v>1</v>
      </c>
      <c r="B21" s="40">
        <v>74</v>
      </c>
      <c r="C21" s="43" t="s">
        <v>20</v>
      </c>
      <c r="D21" s="42">
        <v>4000</v>
      </c>
      <c r="E21" s="37"/>
      <c r="F21" s="37">
        <f t="shared" si="0"/>
        <v>4000</v>
      </c>
    </row>
    <row r="22" spans="1:6" s="9" customFormat="1" ht="12.75">
      <c r="A22" s="44"/>
      <c r="B22" s="44">
        <v>54</v>
      </c>
      <c r="C22" s="45" t="s">
        <v>21</v>
      </c>
      <c r="D22" s="46">
        <f>D23+D24</f>
        <v>50000</v>
      </c>
      <c r="E22" s="46">
        <f>E23+E24</f>
        <v>0</v>
      </c>
      <c r="F22" s="46">
        <f>F23+F24</f>
        <v>50000</v>
      </c>
    </row>
    <row r="23" spans="1:6" ht="12.75">
      <c r="A23" s="40">
        <v>1</v>
      </c>
      <c r="B23" s="40">
        <v>54</v>
      </c>
      <c r="C23" s="37" t="s">
        <v>22</v>
      </c>
      <c r="D23" s="47">
        <v>20000</v>
      </c>
      <c r="E23" s="37"/>
      <c r="F23" s="37">
        <f t="shared" si="0"/>
        <v>20000</v>
      </c>
    </row>
    <row r="24" spans="1:6" ht="12.75">
      <c r="A24" s="40">
        <v>2</v>
      </c>
      <c r="B24" s="40">
        <v>54</v>
      </c>
      <c r="C24" s="37" t="s">
        <v>23</v>
      </c>
      <c r="D24" s="47">
        <v>30000</v>
      </c>
      <c r="E24" s="37"/>
      <c r="F24" s="37">
        <f t="shared" si="0"/>
        <v>30000</v>
      </c>
    </row>
    <row r="25" spans="1:6" s="13" customFormat="1" ht="12.75">
      <c r="A25" s="44"/>
      <c r="B25" s="44">
        <v>54</v>
      </c>
      <c r="C25" s="48" t="s">
        <v>24</v>
      </c>
      <c r="D25" s="46">
        <f>D26+D27+D28</f>
        <v>12000</v>
      </c>
      <c r="E25" s="46">
        <f>E26+E27+E28</f>
        <v>0</v>
      </c>
      <c r="F25" s="46">
        <f>F26+F27+F28</f>
        <v>12000</v>
      </c>
    </row>
    <row r="26" spans="1:6" ht="12.75">
      <c r="A26" s="49">
        <v>1</v>
      </c>
      <c r="B26" s="40">
        <v>65</v>
      </c>
      <c r="C26" s="50" t="s">
        <v>25</v>
      </c>
      <c r="D26" s="47">
        <v>5000</v>
      </c>
      <c r="E26" s="37"/>
      <c r="F26" s="37">
        <f t="shared" si="0"/>
        <v>5000</v>
      </c>
    </row>
    <row r="27" spans="1:6" ht="12.75">
      <c r="A27" s="49">
        <v>2</v>
      </c>
      <c r="B27" s="40">
        <v>65</v>
      </c>
      <c r="C27" s="50" t="s">
        <v>26</v>
      </c>
      <c r="D27" s="47">
        <v>5000</v>
      </c>
      <c r="E27" s="37"/>
      <c r="F27" s="37">
        <f t="shared" si="0"/>
        <v>5000</v>
      </c>
    </row>
    <row r="28" spans="1:6" ht="12.75">
      <c r="A28" s="49">
        <v>3</v>
      </c>
      <c r="B28" s="40">
        <v>65</v>
      </c>
      <c r="C28" s="50" t="s">
        <v>27</v>
      </c>
      <c r="D28" s="47">
        <v>2000</v>
      </c>
      <c r="E28" s="37"/>
      <c r="F28" s="37">
        <f t="shared" si="0"/>
        <v>2000</v>
      </c>
    </row>
    <row r="29" spans="1:6" s="13" customFormat="1" ht="12.75">
      <c r="A29" s="44"/>
      <c r="B29" s="44">
        <v>54</v>
      </c>
      <c r="C29" s="48" t="s">
        <v>28</v>
      </c>
      <c r="D29" s="46">
        <f>D31+D30</f>
        <v>25000</v>
      </c>
      <c r="E29" s="46">
        <f>E31+E30</f>
        <v>0</v>
      </c>
      <c r="F29" s="46">
        <f>F31+F30</f>
        <v>25000</v>
      </c>
    </row>
    <row r="30" spans="1:6" ht="25.5">
      <c r="A30" s="51">
        <v>1</v>
      </c>
      <c r="B30" s="49">
        <v>65</v>
      </c>
      <c r="C30" s="52" t="s">
        <v>29</v>
      </c>
      <c r="D30" s="47">
        <v>13000</v>
      </c>
      <c r="E30" s="37"/>
      <c r="F30" s="37">
        <f t="shared" si="0"/>
        <v>13000</v>
      </c>
    </row>
    <row r="31" spans="1:6" ht="25.5">
      <c r="A31" s="51">
        <v>2</v>
      </c>
      <c r="B31" s="49">
        <v>65</v>
      </c>
      <c r="C31" s="52" t="s">
        <v>29</v>
      </c>
      <c r="D31" s="47">
        <v>12000</v>
      </c>
      <c r="E31" s="37"/>
      <c r="F31" s="37">
        <f>D31+E31</f>
        <v>12000</v>
      </c>
    </row>
    <row r="32" spans="1:6" s="13" customFormat="1" ht="25.5">
      <c r="A32" s="44"/>
      <c r="B32" s="44">
        <v>54</v>
      </c>
      <c r="C32" s="48" t="s">
        <v>30</v>
      </c>
      <c r="D32" s="46">
        <f>D33+D34+D35+D36</f>
        <v>40000</v>
      </c>
      <c r="E32" s="46">
        <f>E33+E34+E35+E36</f>
        <v>0</v>
      </c>
      <c r="F32" s="46">
        <f>F33+F34+F35+F36</f>
        <v>40000</v>
      </c>
    </row>
    <row r="33" spans="1:6" ht="12.75">
      <c r="A33" s="51">
        <v>1</v>
      </c>
      <c r="B33" s="49">
        <v>65</v>
      </c>
      <c r="C33" s="52" t="s">
        <v>31</v>
      </c>
      <c r="D33" s="47">
        <v>20000</v>
      </c>
      <c r="E33" s="37"/>
      <c r="F33" s="37">
        <f>D33+E33</f>
        <v>20000</v>
      </c>
    </row>
    <row r="34" spans="1:6" ht="12.75">
      <c r="A34" s="51">
        <v>2</v>
      </c>
      <c r="B34" s="49">
        <v>65</v>
      </c>
      <c r="C34" s="52" t="s">
        <v>32</v>
      </c>
      <c r="D34" s="47">
        <v>5000</v>
      </c>
      <c r="E34" s="37"/>
      <c r="F34" s="37">
        <f>D34+E34</f>
        <v>5000</v>
      </c>
    </row>
    <row r="35" spans="1:6" ht="25.5">
      <c r="A35" s="51">
        <v>3</v>
      </c>
      <c r="B35" s="49">
        <v>65</v>
      </c>
      <c r="C35" s="52" t="s">
        <v>33</v>
      </c>
      <c r="D35" s="53">
        <v>5000</v>
      </c>
      <c r="E35" s="37"/>
      <c r="F35" s="37">
        <f>D35+E35</f>
        <v>5000</v>
      </c>
    </row>
    <row r="36" spans="1:6" ht="12.75">
      <c r="A36" s="51">
        <v>4</v>
      </c>
      <c r="B36" s="49">
        <v>65</v>
      </c>
      <c r="C36" s="52" t="s">
        <v>34</v>
      </c>
      <c r="D36" s="47">
        <v>10000</v>
      </c>
      <c r="E36" s="37"/>
      <c r="F36" s="37">
        <f>D36+E36</f>
        <v>10000</v>
      </c>
    </row>
    <row r="37" spans="1:6" s="13" customFormat="1" ht="12.75">
      <c r="A37" s="54"/>
      <c r="B37" s="44">
        <v>54</v>
      </c>
      <c r="C37" s="48" t="s">
        <v>35</v>
      </c>
      <c r="D37" s="46">
        <f>SUM(D38:D47)</f>
        <v>840000</v>
      </c>
      <c r="E37" s="46">
        <f>SUM(E38:E47)</f>
        <v>0</v>
      </c>
      <c r="F37" s="46">
        <f>SUM(F38:F47)</f>
        <v>840000</v>
      </c>
    </row>
    <row r="38" spans="1:6" ht="12.75">
      <c r="A38" s="51">
        <v>1</v>
      </c>
      <c r="B38" s="49">
        <v>66</v>
      </c>
      <c r="C38" s="21" t="s">
        <v>36</v>
      </c>
      <c r="D38" s="55">
        <v>120000</v>
      </c>
      <c r="E38" s="37"/>
      <c r="F38" s="37">
        <f aca="true" t="shared" si="1" ref="F38:F51">D38+E38</f>
        <v>120000</v>
      </c>
    </row>
    <row r="39" spans="1:6" ht="12.75">
      <c r="A39" s="51">
        <v>2</v>
      </c>
      <c r="B39" s="49">
        <v>66</v>
      </c>
      <c r="C39" s="21" t="s">
        <v>37</v>
      </c>
      <c r="D39" s="55">
        <v>160000</v>
      </c>
      <c r="E39" s="37"/>
      <c r="F39" s="37">
        <f t="shared" si="1"/>
        <v>160000</v>
      </c>
    </row>
    <row r="40" spans="1:6" ht="12.75">
      <c r="A40" s="51">
        <v>3</v>
      </c>
      <c r="B40" s="49">
        <v>66</v>
      </c>
      <c r="C40" s="21" t="s">
        <v>38</v>
      </c>
      <c r="D40" s="55">
        <v>40000</v>
      </c>
      <c r="E40" s="37"/>
      <c r="F40" s="37">
        <f t="shared" si="1"/>
        <v>40000</v>
      </c>
    </row>
    <row r="41" spans="1:6" ht="12.75">
      <c r="A41" s="51">
        <v>4</v>
      </c>
      <c r="B41" s="49">
        <v>66</v>
      </c>
      <c r="C41" s="52" t="s">
        <v>39</v>
      </c>
      <c r="D41" s="56">
        <v>80000</v>
      </c>
      <c r="E41" s="37"/>
      <c r="F41" s="37">
        <f t="shared" si="1"/>
        <v>80000</v>
      </c>
    </row>
    <row r="42" spans="1:6" ht="12.75">
      <c r="A42" s="51">
        <v>5</v>
      </c>
      <c r="B42" s="49">
        <v>66</v>
      </c>
      <c r="C42" s="52" t="s">
        <v>40</v>
      </c>
      <c r="D42" s="56">
        <v>80000</v>
      </c>
      <c r="E42" s="37"/>
      <c r="F42" s="37">
        <f t="shared" si="1"/>
        <v>80000</v>
      </c>
    </row>
    <row r="43" spans="1:6" ht="12.75">
      <c r="A43" s="51">
        <v>6</v>
      </c>
      <c r="B43" s="49">
        <v>66</v>
      </c>
      <c r="C43" s="52" t="s">
        <v>41</v>
      </c>
      <c r="D43" s="56">
        <v>120000</v>
      </c>
      <c r="E43" s="37"/>
      <c r="F43" s="37">
        <f t="shared" si="1"/>
        <v>120000</v>
      </c>
    </row>
    <row r="44" spans="1:6" ht="12.75">
      <c r="A44" s="51">
        <v>7</v>
      </c>
      <c r="B44" s="49">
        <v>66</v>
      </c>
      <c r="C44" s="52" t="s">
        <v>42</v>
      </c>
      <c r="D44" s="56">
        <v>40000</v>
      </c>
      <c r="E44" s="37"/>
      <c r="F44" s="37">
        <f t="shared" si="1"/>
        <v>40000</v>
      </c>
    </row>
    <row r="45" spans="1:6" ht="12.75">
      <c r="A45" s="51">
        <v>8</v>
      </c>
      <c r="B45" s="49">
        <v>66</v>
      </c>
      <c r="C45" s="52" t="s">
        <v>43</v>
      </c>
      <c r="D45" s="56">
        <v>80000</v>
      </c>
      <c r="E45" s="37"/>
      <c r="F45" s="37">
        <f t="shared" si="1"/>
        <v>80000</v>
      </c>
    </row>
    <row r="46" spans="1:6" ht="12.75">
      <c r="A46" s="51">
        <v>9</v>
      </c>
      <c r="B46" s="49">
        <v>66</v>
      </c>
      <c r="C46" s="52" t="s">
        <v>44</v>
      </c>
      <c r="D46" s="56">
        <v>60000</v>
      </c>
      <c r="E46" s="37"/>
      <c r="F46" s="37">
        <f t="shared" si="1"/>
        <v>60000</v>
      </c>
    </row>
    <row r="47" spans="1:6" ht="12.75">
      <c r="A47" s="51">
        <v>10</v>
      </c>
      <c r="B47" s="49">
        <v>66</v>
      </c>
      <c r="C47" s="52" t="s">
        <v>45</v>
      </c>
      <c r="D47" s="56">
        <v>60000</v>
      </c>
      <c r="E47" s="37"/>
      <c r="F47" s="37">
        <f t="shared" si="1"/>
        <v>60000</v>
      </c>
    </row>
    <row r="48" spans="1:6" s="13" customFormat="1" ht="12.75">
      <c r="A48" s="54"/>
      <c r="B48" s="44">
        <v>66</v>
      </c>
      <c r="C48" s="48" t="s">
        <v>136</v>
      </c>
      <c r="D48" s="46">
        <f>SUM(D49:D51)</f>
        <v>260000</v>
      </c>
      <c r="E48" s="46">
        <f>SUM(E49:E51)</f>
        <v>0</v>
      </c>
      <c r="F48" s="46">
        <f>SUM(F49:F51)</f>
        <v>260000</v>
      </c>
    </row>
    <row r="49" spans="1:6" ht="12.75">
      <c r="A49" s="51">
        <v>1</v>
      </c>
      <c r="B49" s="49">
        <v>66</v>
      </c>
      <c r="C49" s="52" t="s">
        <v>134</v>
      </c>
      <c r="D49" s="56">
        <v>150000</v>
      </c>
      <c r="E49" s="37"/>
      <c r="F49" s="37">
        <f t="shared" si="1"/>
        <v>150000</v>
      </c>
    </row>
    <row r="50" spans="1:6" ht="12.75">
      <c r="A50" s="51">
        <v>2</v>
      </c>
      <c r="B50" s="49">
        <v>66</v>
      </c>
      <c r="C50" s="52" t="s">
        <v>132</v>
      </c>
      <c r="D50" s="56">
        <v>60000</v>
      </c>
      <c r="E50" s="37"/>
      <c r="F50" s="37">
        <f t="shared" si="1"/>
        <v>60000</v>
      </c>
    </row>
    <row r="51" spans="1:6" ht="12.75">
      <c r="A51" s="51">
        <v>3</v>
      </c>
      <c r="B51" s="49">
        <v>66</v>
      </c>
      <c r="C51" s="52" t="s">
        <v>133</v>
      </c>
      <c r="D51" s="56">
        <v>50000</v>
      </c>
      <c r="E51" s="37"/>
      <c r="F51" s="37">
        <f t="shared" si="1"/>
        <v>50000</v>
      </c>
    </row>
    <row r="52" spans="1:6" s="13" customFormat="1" ht="12.75">
      <c r="A52" s="57"/>
      <c r="B52" s="57">
        <v>67</v>
      </c>
      <c r="C52" s="58" t="s">
        <v>46</v>
      </c>
      <c r="D52" s="59">
        <f>D53+D55+D64</f>
        <v>361000</v>
      </c>
      <c r="E52" s="59">
        <f>E53+E55+E64</f>
        <v>0</v>
      </c>
      <c r="F52" s="59">
        <f>F53+F55+F64</f>
        <v>361000</v>
      </c>
    </row>
    <row r="53" spans="1:6" s="13" customFormat="1" ht="12.75">
      <c r="A53" s="57"/>
      <c r="B53" s="57">
        <v>67</v>
      </c>
      <c r="C53" s="58" t="s">
        <v>47</v>
      </c>
      <c r="D53" s="59">
        <f>D54</f>
        <v>15000</v>
      </c>
      <c r="E53" s="59">
        <f>E54</f>
        <v>0</v>
      </c>
      <c r="F53" s="59">
        <f>F54</f>
        <v>15000</v>
      </c>
    </row>
    <row r="54" spans="1:6" ht="12.75">
      <c r="A54" s="49">
        <v>1</v>
      </c>
      <c r="B54" s="49">
        <v>67</v>
      </c>
      <c r="C54" s="52" t="s">
        <v>48</v>
      </c>
      <c r="D54" s="47">
        <v>15000</v>
      </c>
      <c r="E54" s="37"/>
      <c r="F54" s="37">
        <f>D54+E54</f>
        <v>15000</v>
      </c>
    </row>
    <row r="55" spans="1:6" s="13" customFormat="1" ht="12.75">
      <c r="A55" s="57"/>
      <c r="B55" s="57">
        <v>67</v>
      </c>
      <c r="C55" s="58" t="s">
        <v>49</v>
      </c>
      <c r="D55" s="59">
        <f>SUM(D56:D63)</f>
        <v>331000</v>
      </c>
      <c r="E55" s="59">
        <f>SUM(E56:E63)</f>
        <v>0</v>
      </c>
      <c r="F55" s="59">
        <f>SUM(F56:F63)</f>
        <v>331000</v>
      </c>
    </row>
    <row r="56" spans="1:6" s="10" customFormat="1" ht="12.75">
      <c r="A56" s="49">
        <v>1</v>
      </c>
      <c r="B56" s="49">
        <v>67</v>
      </c>
      <c r="C56" s="52" t="s">
        <v>50</v>
      </c>
      <c r="D56" s="47">
        <v>20000</v>
      </c>
      <c r="E56" s="37"/>
      <c r="F56" s="37">
        <f>D56+E56</f>
        <v>20000</v>
      </c>
    </row>
    <row r="57" spans="1:6" s="10" customFormat="1" ht="12.75">
      <c r="A57" s="49">
        <v>2</v>
      </c>
      <c r="B57" s="49">
        <v>67</v>
      </c>
      <c r="C57" s="52" t="s">
        <v>51</v>
      </c>
      <c r="D57" s="47">
        <v>2000</v>
      </c>
      <c r="E57" s="37"/>
      <c r="F57" s="37">
        <f aca="true" t="shared" si="2" ref="F57:F65">D57+E57</f>
        <v>2000</v>
      </c>
    </row>
    <row r="58" spans="1:6" s="10" customFormat="1" ht="12.75">
      <c r="A58" s="49">
        <v>3</v>
      </c>
      <c r="B58" s="49">
        <v>67</v>
      </c>
      <c r="C58" s="52" t="s">
        <v>52</v>
      </c>
      <c r="D58" s="47">
        <v>5000</v>
      </c>
      <c r="E58" s="37"/>
      <c r="F58" s="37">
        <f t="shared" si="2"/>
        <v>5000</v>
      </c>
    </row>
    <row r="59" spans="1:6" s="10" customFormat="1" ht="12.75">
      <c r="A59" s="49">
        <v>4</v>
      </c>
      <c r="B59" s="49">
        <v>67</v>
      </c>
      <c r="C59" s="52" t="s">
        <v>53</v>
      </c>
      <c r="D59" s="47">
        <v>4000</v>
      </c>
      <c r="E59" s="37"/>
      <c r="F59" s="37">
        <f t="shared" si="2"/>
        <v>4000</v>
      </c>
    </row>
    <row r="60" spans="1:6" s="10" customFormat="1" ht="12.75">
      <c r="A60" s="49">
        <v>5</v>
      </c>
      <c r="B60" s="49">
        <v>67</v>
      </c>
      <c r="C60" s="52" t="s">
        <v>54</v>
      </c>
      <c r="D60" s="47">
        <v>150000</v>
      </c>
      <c r="E60" s="37"/>
      <c r="F60" s="37">
        <f t="shared" si="2"/>
        <v>150000</v>
      </c>
    </row>
    <row r="61" spans="1:6" s="10" customFormat="1" ht="12.75">
      <c r="A61" s="49">
        <v>6</v>
      </c>
      <c r="B61" s="49">
        <v>67</v>
      </c>
      <c r="C61" s="52" t="s">
        <v>55</v>
      </c>
      <c r="D61" s="47">
        <v>15000</v>
      </c>
      <c r="E61" s="37"/>
      <c r="F61" s="37">
        <f t="shared" si="2"/>
        <v>15000</v>
      </c>
    </row>
    <row r="62" spans="1:6" s="10" customFormat="1" ht="25.5">
      <c r="A62" s="49">
        <v>7</v>
      </c>
      <c r="B62" s="49">
        <v>67</v>
      </c>
      <c r="C62" s="52" t="s">
        <v>56</v>
      </c>
      <c r="D62" s="47">
        <v>80000</v>
      </c>
      <c r="E62" s="37"/>
      <c r="F62" s="37">
        <f t="shared" si="2"/>
        <v>80000</v>
      </c>
    </row>
    <row r="63" spans="1:6" s="10" customFormat="1" ht="12.75">
      <c r="A63" s="49">
        <v>8</v>
      </c>
      <c r="B63" s="49">
        <v>67</v>
      </c>
      <c r="C63" s="52" t="s">
        <v>57</v>
      </c>
      <c r="D63" s="47">
        <v>55000</v>
      </c>
      <c r="E63" s="37"/>
      <c r="F63" s="37">
        <f t="shared" si="2"/>
        <v>55000</v>
      </c>
    </row>
    <row r="64" spans="1:6" s="13" customFormat="1" ht="12.75">
      <c r="A64" s="60"/>
      <c r="B64" s="60">
        <v>67</v>
      </c>
      <c r="C64" s="61" t="s">
        <v>58</v>
      </c>
      <c r="D64" s="59">
        <f>D65</f>
        <v>15000</v>
      </c>
      <c r="E64" s="59">
        <f>E65</f>
        <v>0</v>
      </c>
      <c r="F64" s="59">
        <f>F65</f>
        <v>15000</v>
      </c>
    </row>
    <row r="65" spans="1:6" ht="12.75">
      <c r="A65" s="40">
        <v>1</v>
      </c>
      <c r="B65" s="40">
        <v>67</v>
      </c>
      <c r="C65" s="52" t="s">
        <v>59</v>
      </c>
      <c r="D65" s="47">
        <v>15000</v>
      </c>
      <c r="E65" s="37"/>
      <c r="F65" s="37">
        <f t="shared" si="2"/>
        <v>15000</v>
      </c>
    </row>
    <row r="66" spans="1:6" s="14" customFormat="1" ht="12.75">
      <c r="A66" s="62"/>
      <c r="B66" s="63">
        <v>68</v>
      </c>
      <c r="C66" s="64" t="s">
        <v>60</v>
      </c>
      <c r="D66" s="65">
        <f>D153+D188+D181+D158+D160+D163+D169+D176</f>
        <v>1027000</v>
      </c>
      <c r="E66" s="65">
        <f>E153+E188+E181+E158+E160+E163+E169+E176</f>
        <v>0</v>
      </c>
      <c r="F66" s="65">
        <f>F153+F188+F181+F158+F160+F163+F169+F176</f>
        <v>1027000</v>
      </c>
    </row>
    <row r="67" spans="1:6" s="1" customFormat="1" ht="12.75">
      <c r="A67" s="49">
        <v>1</v>
      </c>
      <c r="B67" s="49">
        <v>68</v>
      </c>
      <c r="C67" s="66" t="s">
        <v>61</v>
      </c>
      <c r="D67" s="67">
        <v>7000</v>
      </c>
      <c r="E67" s="37"/>
      <c r="F67" s="37">
        <f>D67+E67</f>
        <v>7000</v>
      </c>
    </row>
    <row r="68" spans="1:6" s="1" customFormat="1" ht="25.5">
      <c r="A68" s="49">
        <v>2</v>
      </c>
      <c r="B68" s="49">
        <v>68</v>
      </c>
      <c r="C68" s="66" t="s">
        <v>178</v>
      </c>
      <c r="D68" s="67">
        <v>2000</v>
      </c>
      <c r="E68" s="37"/>
      <c r="F68" s="37">
        <f aca="true" t="shared" si="3" ref="F68:F78">D68+E68</f>
        <v>2000</v>
      </c>
    </row>
    <row r="69" spans="1:6" s="1" customFormat="1" ht="12.75">
      <c r="A69" s="49">
        <v>3</v>
      </c>
      <c r="B69" s="49">
        <v>68</v>
      </c>
      <c r="C69" s="66" t="s">
        <v>179</v>
      </c>
      <c r="D69" s="67">
        <v>7000</v>
      </c>
      <c r="E69" s="37">
        <v>-2000</v>
      </c>
      <c r="F69" s="37">
        <f t="shared" si="3"/>
        <v>5000</v>
      </c>
    </row>
    <row r="70" spans="1:6" s="1" customFormat="1" ht="12.75">
      <c r="A70" s="49">
        <v>4</v>
      </c>
      <c r="B70" s="49">
        <v>68</v>
      </c>
      <c r="C70" s="66" t="s">
        <v>180</v>
      </c>
      <c r="D70" s="67">
        <v>3000</v>
      </c>
      <c r="E70" s="37">
        <v>200</v>
      </c>
      <c r="F70" s="37">
        <f t="shared" si="3"/>
        <v>3200</v>
      </c>
    </row>
    <row r="71" spans="1:6" s="1" customFormat="1" ht="12.75">
      <c r="A71" s="49">
        <v>5</v>
      </c>
      <c r="B71" s="49">
        <v>68</v>
      </c>
      <c r="C71" s="66" t="s">
        <v>181</v>
      </c>
      <c r="D71" s="67">
        <v>7000</v>
      </c>
      <c r="E71" s="37"/>
      <c r="F71" s="37">
        <f t="shared" si="3"/>
        <v>7000</v>
      </c>
    </row>
    <row r="72" spans="1:6" s="1" customFormat="1" ht="25.5">
      <c r="A72" s="49">
        <v>6</v>
      </c>
      <c r="B72" s="49">
        <v>68</v>
      </c>
      <c r="C72" s="66" t="s">
        <v>182</v>
      </c>
      <c r="D72" s="67">
        <v>14000</v>
      </c>
      <c r="E72" s="37">
        <v>-10000</v>
      </c>
      <c r="F72" s="37">
        <f t="shared" si="3"/>
        <v>4000</v>
      </c>
    </row>
    <row r="73" spans="1:6" s="1" customFormat="1" ht="12.75">
      <c r="A73" s="49">
        <v>7</v>
      </c>
      <c r="B73" s="49">
        <v>68</v>
      </c>
      <c r="C73" s="66" t="s">
        <v>62</v>
      </c>
      <c r="D73" s="67">
        <v>7000</v>
      </c>
      <c r="E73" s="37"/>
      <c r="F73" s="37">
        <f t="shared" si="3"/>
        <v>7000</v>
      </c>
    </row>
    <row r="74" spans="1:6" s="1" customFormat="1" ht="12.75">
      <c r="A74" s="49">
        <v>8</v>
      </c>
      <c r="B74" s="49">
        <v>68</v>
      </c>
      <c r="C74" s="66" t="s">
        <v>63</v>
      </c>
      <c r="D74" s="67">
        <v>4000</v>
      </c>
      <c r="E74" s="37"/>
      <c r="F74" s="37">
        <f t="shared" si="3"/>
        <v>4000</v>
      </c>
    </row>
    <row r="75" spans="1:6" s="1" customFormat="1" ht="12.75">
      <c r="A75" s="49">
        <v>9</v>
      </c>
      <c r="B75" s="49">
        <v>68</v>
      </c>
      <c r="C75" s="66" t="s">
        <v>64</v>
      </c>
      <c r="D75" s="67">
        <v>7000</v>
      </c>
      <c r="E75" s="37">
        <v>-5000</v>
      </c>
      <c r="F75" s="37">
        <f t="shared" si="3"/>
        <v>2000</v>
      </c>
    </row>
    <row r="76" spans="1:6" s="1" customFormat="1" ht="12.75">
      <c r="A76" s="49">
        <v>10</v>
      </c>
      <c r="B76" s="49">
        <v>68</v>
      </c>
      <c r="C76" s="66" t="s">
        <v>65</v>
      </c>
      <c r="D76" s="67">
        <v>6000</v>
      </c>
      <c r="E76" s="37">
        <v>-6000</v>
      </c>
      <c r="F76" s="37">
        <f t="shared" si="3"/>
        <v>0</v>
      </c>
    </row>
    <row r="77" spans="1:6" s="1" customFormat="1" ht="12.75">
      <c r="A77" s="49">
        <v>11</v>
      </c>
      <c r="B77" s="49">
        <v>68</v>
      </c>
      <c r="C77" s="66" t="s">
        <v>66</v>
      </c>
      <c r="D77" s="67">
        <v>10000</v>
      </c>
      <c r="E77" s="37">
        <v>-10000</v>
      </c>
      <c r="F77" s="37">
        <f t="shared" si="3"/>
        <v>0</v>
      </c>
    </row>
    <row r="78" spans="1:6" s="1" customFormat="1" ht="12.75">
      <c r="A78" s="49">
        <v>12</v>
      </c>
      <c r="B78" s="49">
        <v>68</v>
      </c>
      <c r="C78" s="66" t="s">
        <v>67</v>
      </c>
      <c r="D78" s="67">
        <v>3000</v>
      </c>
      <c r="E78" s="37">
        <v>-3000</v>
      </c>
      <c r="F78" s="37">
        <f t="shared" si="3"/>
        <v>0</v>
      </c>
    </row>
    <row r="79" spans="1:6" s="14" customFormat="1" ht="12.75">
      <c r="A79" s="68"/>
      <c r="B79" s="68">
        <v>68</v>
      </c>
      <c r="C79" s="69" t="s">
        <v>68</v>
      </c>
      <c r="D79" s="70">
        <f>SUM(D67:D78)</f>
        <v>77000</v>
      </c>
      <c r="E79" s="70">
        <f>SUM(E67:E78)</f>
        <v>-35800</v>
      </c>
      <c r="F79" s="70">
        <f>SUM(F67:F78)</f>
        <v>41200</v>
      </c>
    </row>
    <row r="80" spans="1:6" s="1" customFormat="1" ht="12.75">
      <c r="A80" s="49">
        <v>13</v>
      </c>
      <c r="B80" s="49">
        <v>68</v>
      </c>
      <c r="C80" s="66" t="s">
        <v>69</v>
      </c>
      <c r="D80" s="67">
        <v>2000</v>
      </c>
      <c r="E80" s="37"/>
      <c r="F80" s="37">
        <f aca="true" t="shared" si="4" ref="F80:F135">D80+E80</f>
        <v>2000</v>
      </c>
    </row>
    <row r="81" spans="1:6" s="1" customFormat="1" ht="12.75">
      <c r="A81" s="49">
        <v>14</v>
      </c>
      <c r="B81" s="49">
        <v>68</v>
      </c>
      <c r="C81" s="66" t="s">
        <v>183</v>
      </c>
      <c r="D81" s="67">
        <v>6000</v>
      </c>
      <c r="E81" s="37"/>
      <c r="F81" s="37">
        <f t="shared" si="4"/>
        <v>6000</v>
      </c>
    </row>
    <row r="82" spans="1:6" s="1" customFormat="1" ht="12.75">
      <c r="A82" s="49">
        <v>15</v>
      </c>
      <c r="B82" s="49">
        <v>68</v>
      </c>
      <c r="C82" s="66" t="s">
        <v>71</v>
      </c>
      <c r="D82" s="67">
        <v>2000</v>
      </c>
      <c r="E82" s="37"/>
      <c r="F82" s="37">
        <f t="shared" si="4"/>
        <v>2000</v>
      </c>
    </row>
    <row r="83" spans="1:6" s="1" customFormat="1" ht="12.75">
      <c r="A83" s="49">
        <v>16</v>
      </c>
      <c r="B83" s="49">
        <v>68</v>
      </c>
      <c r="C83" s="66" t="s">
        <v>184</v>
      </c>
      <c r="D83" s="67">
        <v>5000</v>
      </c>
      <c r="E83" s="37"/>
      <c r="F83" s="37">
        <f t="shared" si="4"/>
        <v>5000</v>
      </c>
    </row>
    <row r="84" spans="1:6" s="1" customFormat="1" ht="12.75">
      <c r="A84" s="49">
        <v>17</v>
      </c>
      <c r="B84" s="49">
        <v>68</v>
      </c>
      <c r="C84" s="66" t="s">
        <v>72</v>
      </c>
      <c r="D84" s="67">
        <v>14000</v>
      </c>
      <c r="E84" s="37">
        <v>-14000</v>
      </c>
      <c r="F84" s="37">
        <f t="shared" si="4"/>
        <v>0</v>
      </c>
    </row>
    <row r="85" spans="1:6" s="1" customFormat="1" ht="12.75">
      <c r="A85" s="49">
        <v>18</v>
      </c>
      <c r="B85" s="49">
        <v>68</v>
      </c>
      <c r="C85" s="66" t="s">
        <v>185</v>
      </c>
      <c r="D85" s="67">
        <v>6000</v>
      </c>
      <c r="E85" s="37"/>
      <c r="F85" s="37">
        <f t="shared" si="4"/>
        <v>6000</v>
      </c>
    </row>
    <row r="86" spans="1:6" s="1" customFormat="1" ht="12.75">
      <c r="A86" s="49">
        <v>19</v>
      </c>
      <c r="B86" s="49">
        <v>68</v>
      </c>
      <c r="C86" s="66" t="s">
        <v>73</v>
      </c>
      <c r="D86" s="67">
        <v>10000</v>
      </c>
      <c r="E86" s="37"/>
      <c r="F86" s="37">
        <f t="shared" si="4"/>
        <v>10000</v>
      </c>
    </row>
    <row r="87" spans="1:6" s="1" customFormat="1" ht="12.75">
      <c r="A87" s="49">
        <v>20</v>
      </c>
      <c r="B87" s="49">
        <v>68</v>
      </c>
      <c r="C87" s="66" t="s">
        <v>74</v>
      </c>
      <c r="D87" s="67">
        <v>14000</v>
      </c>
      <c r="E87" s="37">
        <v>-10000</v>
      </c>
      <c r="F87" s="37">
        <f t="shared" si="4"/>
        <v>4000</v>
      </c>
    </row>
    <row r="88" spans="1:6" s="1" customFormat="1" ht="12.75">
      <c r="A88" s="49">
        <v>21</v>
      </c>
      <c r="B88" s="49">
        <v>68</v>
      </c>
      <c r="C88" s="66" t="s">
        <v>75</v>
      </c>
      <c r="D88" s="67">
        <v>1000</v>
      </c>
      <c r="E88" s="37"/>
      <c r="F88" s="37">
        <f t="shared" si="4"/>
        <v>1000</v>
      </c>
    </row>
    <row r="89" spans="1:6" s="1" customFormat="1" ht="12.75">
      <c r="A89" s="49">
        <v>22</v>
      </c>
      <c r="B89" s="49">
        <v>68</v>
      </c>
      <c r="C89" s="66" t="s">
        <v>76</v>
      </c>
      <c r="D89" s="67">
        <v>6000</v>
      </c>
      <c r="E89" s="37">
        <v>-2000</v>
      </c>
      <c r="F89" s="37">
        <f t="shared" si="4"/>
        <v>4000</v>
      </c>
    </row>
    <row r="90" spans="1:6" s="1" customFormat="1" ht="12.75">
      <c r="A90" s="49">
        <v>23</v>
      </c>
      <c r="B90" s="49">
        <v>68</v>
      </c>
      <c r="C90" s="66" t="s">
        <v>186</v>
      </c>
      <c r="D90" s="67">
        <v>3000</v>
      </c>
      <c r="E90" s="37"/>
      <c r="F90" s="37">
        <f t="shared" si="4"/>
        <v>3000</v>
      </c>
    </row>
    <row r="91" spans="1:6" s="1" customFormat="1" ht="12.75">
      <c r="A91" s="49">
        <v>24</v>
      </c>
      <c r="B91" s="49">
        <v>68</v>
      </c>
      <c r="C91" s="66" t="s">
        <v>77</v>
      </c>
      <c r="D91" s="67">
        <v>21000</v>
      </c>
      <c r="E91" s="37">
        <v>6000</v>
      </c>
      <c r="F91" s="37">
        <f t="shared" si="4"/>
        <v>27000</v>
      </c>
    </row>
    <row r="92" spans="1:6" s="1" customFormat="1" ht="12.75">
      <c r="A92" s="49">
        <v>25</v>
      </c>
      <c r="B92" s="49">
        <v>68</v>
      </c>
      <c r="C92" s="66" t="s">
        <v>187</v>
      </c>
      <c r="D92" s="67">
        <v>6000</v>
      </c>
      <c r="E92" s="37">
        <v>-6000</v>
      </c>
      <c r="F92" s="37">
        <f t="shared" si="4"/>
        <v>0</v>
      </c>
    </row>
    <row r="93" spans="1:6" s="1" customFormat="1" ht="12.75">
      <c r="A93" s="49">
        <v>26</v>
      </c>
      <c r="B93" s="49">
        <v>68</v>
      </c>
      <c r="C93" s="66" t="s">
        <v>78</v>
      </c>
      <c r="D93" s="67">
        <v>21000</v>
      </c>
      <c r="E93" s="37"/>
      <c r="F93" s="37">
        <f t="shared" si="4"/>
        <v>21000</v>
      </c>
    </row>
    <row r="94" spans="1:6" s="1" customFormat="1" ht="12.75">
      <c r="A94" s="49">
        <v>27</v>
      </c>
      <c r="B94" s="49">
        <v>68</v>
      </c>
      <c r="C94" s="66" t="s">
        <v>188</v>
      </c>
      <c r="D94" s="67">
        <v>21000</v>
      </c>
      <c r="E94" s="37">
        <v>-9000</v>
      </c>
      <c r="F94" s="37">
        <f t="shared" si="4"/>
        <v>12000</v>
      </c>
    </row>
    <row r="95" spans="1:6" s="1" customFormat="1" ht="12.75">
      <c r="A95" s="49">
        <v>28</v>
      </c>
      <c r="B95" s="49">
        <v>68</v>
      </c>
      <c r="C95" s="66" t="s">
        <v>79</v>
      </c>
      <c r="D95" s="67">
        <v>6000</v>
      </c>
      <c r="E95" s="37">
        <v>-2000</v>
      </c>
      <c r="F95" s="37">
        <f t="shared" si="4"/>
        <v>4000</v>
      </c>
    </row>
    <row r="96" spans="1:6" s="1" customFormat="1" ht="25.5">
      <c r="A96" s="49">
        <v>29</v>
      </c>
      <c r="B96" s="49">
        <v>68</v>
      </c>
      <c r="C96" s="66" t="s">
        <v>70</v>
      </c>
      <c r="D96" s="67">
        <v>7000</v>
      </c>
      <c r="E96" s="37"/>
      <c r="F96" s="37">
        <f t="shared" si="4"/>
        <v>7000</v>
      </c>
    </row>
    <row r="97" spans="1:6" s="1" customFormat="1" ht="12.75">
      <c r="A97" s="49">
        <v>30</v>
      </c>
      <c r="B97" s="49">
        <v>68</v>
      </c>
      <c r="C97" s="66" t="s">
        <v>80</v>
      </c>
      <c r="D97" s="67">
        <v>21000</v>
      </c>
      <c r="E97" s="37">
        <v>-18000</v>
      </c>
      <c r="F97" s="37">
        <f t="shared" si="4"/>
        <v>3000</v>
      </c>
    </row>
    <row r="98" spans="1:6" s="1" customFormat="1" ht="12.75">
      <c r="A98" s="49">
        <v>31</v>
      </c>
      <c r="B98" s="49">
        <v>68</v>
      </c>
      <c r="C98" s="66" t="s">
        <v>189</v>
      </c>
      <c r="D98" s="67">
        <v>6000</v>
      </c>
      <c r="E98" s="37">
        <v>-3000</v>
      </c>
      <c r="F98" s="37">
        <f t="shared" si="4"/>
        <v>3000</v>
      </c>
    </row>
    <row r="99" spans="1:6" s="1" customFormat="1" ht="12.75">
      <c r="A99" s="49">
        <v>32</v>
      </c>
      <c r="B99" s="49">
        <v>68</v>
      </c>
      <c r="C99" s="66" t="s">
        <v>190</v>
      </c>
      <c r="D99" s="67">
        <v>2000</v>
      </c>
      <c r="E99" s="37"/>
      <c r="F99" s="37">
        <f t="shared" si="4"/>
        <v>2000</v>
      </c>
    </row>
    <row r="100" spans="1:6" s="1" customFormat="1" ht="12.75">
      <c r="A100" s="49">
        <v>33</v>
      </c>
      <c r="B100" s="49">
        <v>68</v>
      </c>
      <c r="C100" s="66" t="s">
        <v>81</v>
      </c>
      <c r="D100" s="67">
        <v>6000</v>
      </c>
      <c r="E100" s="37">
        <v>-2000</v>
      </c>
      <c r="F100" s="37">
        <f t="shared" si="4"/>
        <v>4000</v>
      </c>
    </row>
    <row r="101" spans="1:6" s="1" customFormat="1" ht="12.75">
      <c r="A101" s="49">
        <v>34</v>
      </c>
      <c r="B101" s="49">
        <v>68</v>
      </c>
      <c r="C101" s="66" t="s">
        <v>191</v>
      </c>
      <c r="D101" s="67">
        <v>6000</v>
      </c>
      <c r="E101" s="37"/>
      <c r="F101" s="37">
        <f t="shared" si="4"/>
        <v>6000</v>
      </c>
    </row>
    <row r="102" spans="1:6" s="1" customFormat="1" ht="12.75">
      <c r="A102" s="49">
        <v>35</v>
      </c>
      <c r="B102" s="49">
        <v>68</v>
      </c>
      <c r="C102" s="66" t="s">
        <v>192</v>
      </c>
      <c r="D102" s="67">
        <v>21000</v>
      </c>
      <c r="E102" s="37">
        <v>-9000</v>
      </c>
      <c r="F102" s="37">
        <f t="shared" si="4"/>
        <v>12000</v>
      </c>
    </row>
    <row r="103" spans="1:6" s="1" customFormat="1" ht="12.75">
      <c r="A103" s="49">
        <v>36</v>
      </c>
      <c r="B103" s="49">
        <v>68</v>
      </c>
      <c r="C103" s="66" t="s">
        <v>193</v>
      </c>
      <c r="D103" s="67">
        <v>1000</v>
      </c>
      <c r="E103" s="37"/>
      <c r="F103" s="37">
        <f t="shared" si="4"/>
        <v>1000</v>
      </c>
    </row>
    <row r="104" spans="1:6" s="1" customFormat="1" ht="12.75">
      <c r="A104" s="49">
        <v>37</v>
      </c>
      <c r="B104" s="49">
        <v>68</v>
      </c>
      <c r="C104" s="66" t="s">
        <v>82</v>
      </c>
      <c r="D104" s="67">
        <v>21000</v>
      </c>
      <c r="E104" s="37"/>
      <c r="F104" s="37">
        <f t="shared" si="4"/>
        <v>21000</v>
      </c>
    </row>
    <row r="105" spans="1:6" s="1" customFormat="1" ht="12.75">
      <c r="A105" s="49">
        <v>38</v>
      </c>
      <c r="B105" s="49">
        <v>68</v>
      </c>
      <c r="C105" s="66" t="s">
        <v>83</v>
      </c>
      <c r="D105" s="67">
        <v>6000</v>
      </c>
      <c r="E105" s="37">
        <v>-2000</v>
      </c>
      <c r="F105" s="37">
        <f t="shared" si="4"/>
        <v>4000</v>
      </c>
    </row>
    <row r="106" spans="1:6" s="1" customFormat="1" ht="12.75">
      <c r="A106" s="49">
        <v>39</v>
      </c>
      <c r="B106" s="49">
        <v>68</v>
      </c>
      <c r="C106" s="66" t="s">
        <v>194</v>
      </c>
      <c r="D106" s="67">
        <v>24000</v>
      </c>
      <c r="E106" s="37">
        <v>-10000</v>
      </c>
      <c r="F106" s="37">
        <f t="shared" si="4"/>
        <v>14000</v>
      </c>
    </row>
    <row r="107" spans="1:6" s="1" customFormat="1" ht="12.75">
      <c r="A107" s="49">
        <v>40</v>
      </c>
      <c r="B107" s="49">
        <v>68</v>
      </c>
      <c r="C107" s="66" t="s">
        <v>84</v>
      </c>
      <c r="D107" s="67">
        <v>1000</v>
      </c>
      <c r="E107" s="37"/>
      <c r="F107" s="37">
        <f t="shared" si="4"/>
        <v>1000</v>
      </c>
    </row>
    <row r="108" spans="1:6" s="14" customFormat="1" ht="12.75">
      <c r="A108" s="68"/>
      <c r="B108" s="68">
        <v>68</v>
      </c>
      <c r="C108" s="69" t="s">
        <v>85</v>
      </c>
      <c r="D108" s="70">
        <f>SUM(D80:D107)</f>
        <v>266000</v>
      </c>
      <c r="E108" s="70">
        <f>SUM(E80:E107)</f>
        <v>-81000</v>
      </c>
      <c r="F108" s="70">
        <f>SUM(F80:F107)</f>
        <v>185000</v>
      </c>
    </row>
    <row r="109" spans="1:6" s="1" customFormat="1" ht="12.75">
      <c r="A109" s="49">
        <v>41</v>
      </c>
      <c r="B109" s="49">
        <v>68</v>
      </c>
      <c r="C109" s="66" t="s">
        <v>86</v>
      </c>
      <c r="D109" s="67">
        <v>38000</v>
      </c>
      <c r="E109" s="37">
        <v>-20000</v>
      </c>
      <c r="F109" s="37">
        <f t="shared" si="4"/>
        <v>18000</v>
      </c>
    </row>
    <row r="110" spans="1:6" s="1" customFormat="1" ht="25.5">
      <c r="A110" s="49">
        <v>42</v>
      </c>
      <c r="B110" s="49">
        <v>68</v>
      </c>
      <c r="C110" s="66" t="s">
        <v>195</v>
      </c>
      <c r="D110" s="67">
        <v>3000</v>
      </c>
      <c r="E110" s="37"/>
      <c r="F110" s="37">
        <f t="shared" si="4"/>
        <v>3000</v>
      </c>
    </row>
    <row r="111" spans="1:6" s="1" customFormat="1" ht="25.5">
      <c r="A111" s="49">
        <v>43</v>
      </c>
      <c r="B111" s="49">
        <v>68</v>
      </c>
      <c r="C111" s="66" t="s">
        <v>196</v>
      </c>
      <c r="D111" s="67">
        <v>11000</v>
      </c>
      <c r="E111" s="37">
        <v>-11000</v>
      </c>
      <c r="F111" s="37">
        <f t="shared" si="4"/>
        <v>0</v>
      </c>
    </row>
    <row r="112" spans="1:6" s="1" customFormat="1" ht="25.5">
      <c r="A112" s="49">
        <v>44</v>
      </c>
      <c r="B112" s="49">
        <v>68</v>
      </c>
      <c r="C112" s="66" t="s">
        <v>197</v>
      </c>
      <c r="D112" s="67">
        <v>3000</v>
      </c>
      <c r="E112" s="37"/>
      <c r="F112" s="37">
        <f t="shared" si="4"/>
        <v>3000</v>
      </c>
    </row>
    <row r="113" spans="1:6" s="14" customFormat="1" ht="12.75">
      <c r="A113" s="68"/>
      <c r="B113" s="68">
        <v>68</v>
      </c>
      <c r="C113" s="69" t="s">
        <v>87</v>
      </c>
      <c r="D113" s="70">
        <f>SUM(D109:D112)</f>
        <v>55000</v>
      </c>
      <c r="E113" s="70">
        <f>SUM(E109:E112)</f>
        <v>-31000</v>
      </c>
      <c r="F113" s="70">
        <f>SUM(F109:F112)</f>
        <v>24000</v>
      </c>
    </row>
    <row r="114" spans="1:6" s="1" customFormat="1" ht="12.75">
      <c r="A114" s="49">
        <v>45</v>
      </c>
      <c r="B114" s="49">
        <v>68</v>
      </c>
      <c r="C114" s="66" t="s">
        <v>88</v>
      </c>
      <c r="D114" s="67">
        <v>2000</v>
      </c>
      <c r="E114" s="37"/>
      <c r="F114" s="37">
        <f t="shared" si="4"/>
        <v>2000</v>
      </c>
    </row>
    <row r="115" spans="1:6" s="1" customFormat="1" ht="12.75">
      <c r="A115" s="49">
        <v>46</v>
      </c>
      <c r="B115" s="49">
        <v>68</v>
      </c>
      <c r="C115" s="71" t="s">
        <v>143</v>
      </c>
      <c r="D115" s="67">
        <v>1000</v>
      </c>
      <c r="E115" s="37"/>
      <c r="F115" s="37">
        <f t="shared" si="4"/>
        <v>1000</v>
      </c>
    </row>
    <row r="116" spans="1:6" s="1" customFormat="1" ht="12.75">
      <c r="A116" s="49">
        <v>47</v>
      </c>
      <c r="B116" s="49">
        <v>68</v>
      </c>
      <c r="C116" s="71" t="s">
        <v>144</v>
      </c>
      <c r="D116" s="67">
        <v>3000</v>
      </c>
      <c r="E116" s="37"/>
      <c r="F116" s="37">
        <f t="shared" si="4"/>
        <v>3000</v>
      </c>
    </row>
    <row r="117" spans="1:6" s="1" customFormat="1" ht="12.75">
      <c r="A117" s="49">
        <v>48</v>
      </c>
      <c r="B117" s="49">
        <v>68</v>
      </c>
      <c r="C117" s="71" t="s">
        <v>145</v>
      </c>
      <c r="D117" s="67">
        <v>1000</v>
      </c>
      <c r="E117" s="37"/>
      <c r="F117" s="37">
        <f t="shared" si="4"/>
        <v>1000</v>
      </c>
    </row>
    <row r="118" spans="1:6" s="1" customFormat="1" ht="12.75">
      <c r="A118" s="49">
        <v>49</v>
      </c>
      <c r="B118" s="49">
        <v>68</v>
      </c>
      <c r="C118" s="71" t="s">
        <v>146</v>
      </c>
      <c r="D118" s="67">
        <v>1000</v>
      </c>
      <c r="E118" s="37"/>
      <c r="F118" s="37">
        <f t="shared" si="4"/>
        <v>1000</v>
      </c>
    </row>
    <row r="119" spans="1:6" s="1" customFormat="1" ht="12.75">
      <c r="A119" s="49">
        <v>50</v>
      </c>
      <c r="B119" s="49">
        <v>68</v>
      </c>
      <c r="C119" s="71" t="s">
        <v>147</v>
      </c>
      <c r="D119" s="67">
        <v>1000</v>
      </c>
      <c r="E119" s="37"/>
      <c r="F119" s="37">
        <f t="shared" si="4"/>
        <v>1000</v>
      </c>
    </row>
    <row r="120" spans="1:6" s="1" customFormat="1" ht="12.75">
      <c r="A120" s="49">
        <v>51</v>
      </c>
      <c r="B120" s="49">
        <v>68</v>
      </c>
      <c r="C120" s="71" t="s">
        <v>148</v>
      </c>
      <c r="D120" s="67">
        <v>2000</v>
      </c>
      <c r="E120" s="37"/>
      <c r="F120" s="37">
        <f t="shared" si="4"/>
        <v>2000</v>
      </c>
    </row>
    <row r="121" spans="1:6" s="1" customFormat="1" ht="12.75">
      <c r="A121" s="49">
        <v>52</v>
      </c>
      <c r="B121" s="49">
        <v>68</v>
      </c>
      <c r="C121" s="71" t="s">
        <v>149</v>
      </c>
      <c r="D121" s="67">
        <v>2000</v>
      </c>
      <c r="E121" s="37"/>
      <c r="F121" s="37">
        <f t="shared" si="4"/>
        <v>2000</v>
      </c>
    </row>
    <row r="122" spans="1:6" s="1" customFormat="1" ht="12.75">
      <c r="A122" s="49">
        <v>53</v>
      </c>
      <c r="B122" s="49">
        <v>68</v>
      </c>
      <c r="C122" s="71" t="s">
        <v>150</v>
      </c>
      <c r="D122" s="67">
        <v>2000</v>
      </c>
      <c r="E122" s="37"/>
      <c r="F122" s="37">
        <f t="shared" si="4"/>
        <v>2000</v>
      </c>
    </row>
    <row r="123" spans="1:6" s="1" customFormat="1" ht="12.75">
      <c r="A123" s="49">
        <v>54</v>
      </c>
      <c r="B123" s="49">
        <v>68</v>
      </c>
      <c r="C123" s="71" t="s">
        <v>151</v>
      </c>
      <c r="D123" s="67">
        <v>1000</v>
      </c>
      <c r="E123" s="37"/>
      <c r="F123" s="37">
        <f t="shared" si="4"/>
        <v>1000</v>
      </c>
    </row>
    <row r="124" spans="1:6" s="14" customFormat="1" ht="12.75">
      <c r="A124" s="68"/>
      <c r="B124" s="68">
        <v>68</v>
      </c>
      <c r="C124" s="69" t="s">
        <v>89</v>
      </c>
      <c r="D124" s="70">
        <f>SUM(D114:D123)</f>
        <v>16000</v>
      </c>
      <c r="E124" s="70">
        <f>SUM(E114:E123)</f>
        <v>0</v>
      </c>
      <c r="F124" s="70">
        <f>SUM(F114:F123)</f>
        <v>16000</v>
      </c>
    </row>
    <row r="125" spans="1:6" s="1" customFormat="1" ht="12.75">
      <c r="A125" s="49">
        <v>55</v>
      </c>
      <c r="B125" s="49">
        <v>68</v>
      </c>
      <c r="C125" s="66" t="s">
        <v>90</v>
      </c>
      <c r="D125" s="67">
        <v>1000</v>
      </c>
      <c r="E125" s="37"/>
      <c r="F125" s="37">
        <f t="shared" si="4"/>
        <v>1000</v>
      </c>
    </row>
    <row r="126" spans="1:6" s="1" customFormat="1" ht="12.75">
      <c r="A126" s="49">
        <v>56</v>
      </c>
      <c r="B126" s="49">
        <v>68</v>
      </c>
      <c r="C126" s="71" t="s">
        <v>152</v>
      </c>
      <c r="D126" s="67">
        <v>2000</v>
      </c>
      <c r="E126" s="37"/>
      <c r="F126" s="37">
        <f t="shared" si="4"/>
        <v>2000</v>
      </c>
    </row>
    <row r="127" spans="1:6" s="1" customFormat="1" ht="25.5">
      <c r="A127" s="49">
        <v>57</v>
      </c>
      <c r="B127" s="49">
        <v>68</v>
      </c>
      <c r="C127" s="71" t="s">
        <v>153</v>
      </c>
      <c r="D127" s="67">
        <v>1000</v>
      </c>
      <c r="E127" s="37"/>
      <c r="F127" s="37">
        <f t="shared" si="4"/>
        <v>1000</v>
      </c>
    </row>
    <row r="128" spans="1:6" s="1" customFormat="1" ht="25.5">
      <c r="A128" s="49">
        <v>58</v>
      </c>
      <c r="B128" s="49">
        <v>68</v>
      </c>
      <c r="C128" s="71" t="s">
        <v>154</v>
      </c>
      <c r="D128" s="67">
        <v>1000</v>
      </c>
      <c r="E128" s="37"/>
      <c r="F128" s="37">
        <f t="shared" si="4"/>
        <v>1000</v>
      </c>
    </row>
    <row r="129" spans="1:6" s="1" customFormat="1" ht="12.75">
      <c r="A129" s="49">
        <v>59</v>
      </c>
      <c r="B129" s="49">
        <v>68</v>
      </c>
      <c r="C129" s="71" t="s">
        <v>155</v>
      </c>
      <c r="D129" s="67">
        <v>1000</v>
      </c>
      <c r="E129" s="37"/>
      <c r="F129" s="37">
        <f t="shared" si="4"/>
        <v>1000</v>
      </c>
    </row>
    <row r="130" spans="1:6" s="1" customFormat="1" ht="25.5">
      <c r="A130" s="49">
        <v>60</v>
      </c>
      <c r="B130" s="49">
        <v>68</v>
      </c>
      <c r="C130" s="71" t="s">
        <v>156</v>
      </c>
      <c r="D130" s="67">
        <v>2000</v>
      </c>
      <c r="E130" s="37"/>
      <c r="F130" s="37">
        <f t="shared" si="4"/>
        <v>2000</v>
      </c>
    </row>
    <row r="131" spans="1:6" s="1" customFormat="1" ht="12.75">
      <c r="A131" s="49">
        <v>61</v>
      </c>
      <c r="B131" s="49">
        <v>68</v>
      </c>
      <c r="C131" s="71" t="s">
        <v>157</v>
      </c>
      <c r="D131" s="67">
        <v>1000</v>
      </c>
      <c r="E131" s="37"/>
      <c r="F131" s="37">
        <f t="shared" si="4"/>
        <v>1000</v>
      </c>
    </row>
    <row r="132" spans="1:6" s="1" customFormat="1" ht="12.75">
      <c r="A132" s="49">
        <v>62</v>
      </c>
      <c r="B132" s="49">
        <v>68</v>
      </c>
      <c r="C132" s="71" t="s">
        <v>158</v>
      </c>
      <c r="D132" s="67">
        <v>1000</v>
      </c>
      <c r="E132" s="37"/>
      <c r="F132" s="37">
        <f t="shared" si="4"/>
        <v>1000</v>
      </c>
    </row>
    <row r="133" spans="1:6" s="1" customFormat="1" ht="12.75">
      <c r="A133" s="49">
        <v>63</v>
      </c>
      <c r="B133" s="49">
        <v>68</v>
      </c>
      <c r="C133" s="71" t="s">
        <v>159</v>
      </c>
      <c r="D133" s="67">
        <v>1000</v>
      </c>
      <c r="E133" s="37"/>
      <c r="F133" s="37">
        <f t="shared" si="4"/>
        <v>1000</v>
      </c>
    </row>
    <row r="134" spans="1:6" s="1" customFormat="1" ht="12.75">
      <c r="A134" s="49">
        <v>64</v>
      </c>
      <c r="B134" s="49">
        <v>68</v>
      </c>
      <c r="C134" s="71" t="s">
        <v>160</v>
      </c>
      <c r="D134" s="67">
        <v>1000</v>
      </c>
      <c r="E134" s="37"/>
      <c r="F134" s="37">
        <f t="shared" si="4"/>
        <v>1000</v>
      </c>
    </row>
    <row r="135" spans="1:6" s="1" customFormat="1" ht="12.75">
      <c r="A135" s="49">
        <v>65</v>
      </c>
      <c r="B135" s="49">
        <v>68</v>
      </c>
      <c r="C135" s="71" t="s">
        <v>161</v>
      </c>
      <c r="D135" s="67">
        <v>3000</v>
      </c>
      <c r="E135" s="37"/>
      <c r="F135" s="37">
        <f t="shared" si="4"/>
        <v>3000</v>
      </c>
    </row>
    <row r="136" spans="1:6" s="14" customFormat="1" ht="12.75">
      <c r="A136" s="68"/>
      <c r="B136" s="68">
        <v>68</v>
      </c>
      <c r="C136" s="69" t="s">
        <v>91</v>
      </c>
      <c r="D136" s="70">
        <f>SUM(D125:D135)</f>
        <v>15000</v>
      </c>
      <c r="E136" s="70">
        <f>SUM(E125:E135)</f>
        <v>0</v>
      </c>
      <c r="F136" s="70">
        <f>SUM(F125:F135)</f>
        <v>15000</v>
      </c>
    </row>
    <row r="137" spans="1:6" s="1" customFormat="1" ht="12.75">
      <c r="A137" s="49">
        <v>66</v>
      </c>
      <c r="B137" s="49">
        <v>68</v>
      </c>
      <c r="C137" s="66" t="s">
        <v>92</v>
      </c>
      <c r="D137" s="67">
        <v>25000</v>
      </c>
      <c r="E137" s="37">
        <v>-10000</v>
      </c>
      <c r="F137" s="37">
        <f aca="true" t="shared" si="5" ref="F137:F145">D137+E137</f>
        <v>15000</v>
      </c>
    </row>
    <row r="138" spans="1:6" s="1" customFormat="1" ht="12.75">
      <c r="A138" s="49">
        <v>67</v>
      </c>
      <c r="B138" s="49">
        <v>68</v>
      </c>
      <c r="C138" s="66" t="s">
        <v>93</v>
      </c>
      <c r="D138" s="67">
        <v>50000</v>
      </c>
      <c r="E138" s="37">
        <v>-20000</v>
      </c>
      <c r="F138" s="37">
        <f t="shared" si="5"/>
        <v>30000</v>
      </c>
    </row>
    <row r="139" spans="1:6" s="1" customFormat="1" ht="12.75">
      <c r="A139" s="49">
        <v>68</v>
      </c>
      <c r="B139" s="49">
        <v>68</v>
      </c>
      <c r="C139" s="66" t="s">
        <v>94</v>
      </c>
      <c r="D139" s="67">
        <v>25000</v>
      </c>
      <c r="E139" s="37"/>
      <c r="F139" s="37">
        <f t="shared" si="5"/>
        <v>25000</v>
      </c>
    </row>
    <row r="140" spans="1:6" s="1" customFormat="1" ht="12.75">
      <c r="A140" s="49">
        <v>69</v>
      </c>
      <c r="B140" s="49">
        <v>68</v>
      </c>
      <c r="C140" s="66" t="s">
        <v>95</v>
      </c>
      <c r="D140" s="67">
        <v>20000</v>
      </c>
      <c r="E140" s="37">
        <v>14000</v>
      </c>
      <c r="F140" s="37">
        <f t="shared" si="5"/>
        <v>34000</v>
      </c>
    </row>
    <row r="141" spans="1:6" s="1" customFormat="1" ht="12.75">
      <c r="A141" s="49">
        <v>70</v>
      </c>
      <c r="B141" s="49">
        <v>68</v>
      </c>
      <c r="C141" s="66" t="s">
        <v>96</v>
      </c>
      <c r="D141" s="67">
        <v>14000</v>
      </c>
      <c r="E141" s="37">
        <v>-14000</v>
      </c>
      <c r="F141" s="37">
        <f t="shared" si="5"/>
        <v>0</v>
      </c>
    </row>
    <row r="142" spans="1:6" s="1" customFormat="1" ht="25.5">
      <c r="A142" s="49">
        <v>71</v>
      </c>
      <c r="B142" s="49">
        <v>68</v>
      </c>
      <c r="C142" s="66" t="s">
        <v>97</v>
      </c>
      <c r="D142" s="67">
        <v>54000</v>
      </c>
      <c r="E142" s="37">
        <v>-30000</v>
      </c>
      <c r="F142" s="37">
        <f t="shared" si="5"/>
        <v>24000</v>
      </c>
    </row>
    <row r="143" spans="1:6" s="1" customFormat="1" ht="12.75">
      <c r="A143" s="49">
        <v>72</v>
      </c>
      <c r="B143" s="49">
        <v>68</v>
      </c>
      <c r="C143" s="66" t="s">
        <v>98</v>
      </c>
      <c r="D143" s="67">
        <v>35000</v>
      </c>
      <c r="E143" s="37">
        <v>-15000</v>
      </c>
      <c r="F143" s="37">
        <f t="shared" si="5"/>
        <v>20000</v>
      </c>
    </row>
    <row r="144" spans="1:6" s="1" customFormat="1" ht="12.75">
      <c r="A144" s="49">
        <v>73</v>
      </c>
      <c r="B144" s="49">
        <v>68</v>
      </c>
      <c r="C144" s="66" t="s">
        <v>99</v>
      </c>
      <c r="D144" s="67">
        <v>17000</v>
      </c>
      <c r="E144" s="37">
        <v>-15000</v>
      </c>
      <c r="F144" s="37">
        <f t="shared" si="5"/>
        <v>2000</v>
      </c>
    </row>
    <row r="145" spans="1:6" s="1" customFormat="1" ht="12.75">
      <c r="A145" s="49">
        <v>74</v>
      </c>
      <c r="B145" s="49">
        <v>68</v>
      </c>
      <c r="C145" s="66" t="s">
        <v>100</v>
      </c>
      <c r="D145" s="67">
        <v>3000</v>
      </c>
      <c r="E145" s="37"/>
      <c r="F145" s="37">
        <f t="shared" si="5"/>
        <v>3000</v>
      </c>
    </row>
    <row r="146" spans="1:6" s="14" customFormat="1" ht="12.75">
      <c r="A146" s="68"/>
      <c r="B146" s="68">
        <v>68</v>
      </c>
      <c r="C146" s="69" t="s">
        <v>101</v>
      </c>
      <c r="D146" s="70">
        <f>SUM(D137:D145)</f>
        <v>243000</v>
      </c>
      <c r="E146" s="70">
        <f>SUM(E137:E145)</f>
        <v>-90000</v>
      </c>
      <c r="F146" s="70">
        <f>SUM(F137:F145)</f>
        <v>153000</v>
      </c>
    </row>
    <row r="147" spans="1:6" s="1" customFormat="1" ht="12.75">
      <c r="A147" s="49">
        <v>75</v>
      </c>
      <c r="B147" s="49">
        <v>68</v>
      </c>
      <c r="C147" s="66" t="s">
        <v>102</v>
      </c>
      <c r="D147" s="67">
        <v>7000</v>
      </c>
      <c r="E147" s="37"/>
      <c r="F147" s="37">
        <f>D147+E147</f>
        <v>7000</v>
      </c>
    </row>
    <row r="148" spans="1:6" s="14" customFormat="1" ht="12.75">
      <c r="A148" s="68"/>
      <c r="B148" s="68">
        <v>68</v>
      </c>
      <c r="C148" s="69" t="s">
        <v>103</v>
      </c>
      <c r="D148" s="70">
        <f>SUM(D147)</f>
        <v>7000</v>
      </c>
      <c r="E148" s="70">
        <f>SUM(E147)</f>
        <v>0</v>
      </c>
      <c r="F148" s="70">
        <f>SUM(F147)</f>
        <v>7000</v>
      </c>
    </row>
    <row r="149" spans="1:6" s="17" customFormat="1" ht="12.75">
      <c r="A149" s="49">
        <v>76</v>
      </c>
      <c r="B149" s="49">
        <v>68</v>
      </c>
      <c r="C149" s="72" t="s">
        <v>199</v>
      </c>
      <c r="D149" s="73"/>
      <c r="E149" s="74">
        <v>210000</v>
      </c>
      <c r="F149" s="74">
        <f>D149+E149</f>
        <v>210000</v>
      </c>
    </row>
    <row r="150" spans="1:6" s="17" customFormat="1" ht="12.75">
      <c r="A150" s="49">
        <v>77</v>
      </c>
      <c r="B150" s="49">
        <v>68</v>
      </c>
      <c r="C150" s="75" t="s">
        <v>200</v>
      </c>
      <c r="D150" s="73"/>
      <c r="E150" s="74">
        <v>25000</v>
      </c>
      <c r="F150" s="74">
        <f>D150+E150</f>
        <v>25000</v>
      </c>
    </row>
    <row r="151" spans="1:6" s="17" customFormat="1" ht="12.75">
      <c r="A151" s="49">
        <v>78</v>
      </c>
      <c r="B151" s="49">
        <v>68</v>
      </c>
      <c r="C151" s="75" t="s">
        <v>201</v>
      </c>
      <c r="D151" s="73"/>
      <c r="E151" s="74">
        <v>2800</v>
      </c>
      <c r="F151" s="74">
        <f>D151+E151</f>
        <v>2800</v>
      </c>
    </row>
    <row r="152" spans="1:6" s="14" customFormat="1" ht="12.75">
      <c r="A152" s="68"/>
      <c r="B152" s="68">
        <v>68</v>
      </c>
      <c r="C152" s="69" t="s">
        <v>139</v>
      </c>
      <c r="D152" s="70">
        <f>SUM(D149:D151)</f>
        <v>0</v>
      </c>
      <c r="E152" s="70">
        <f>SUM(E149:E151)</f>
        <v>237800</v>
      </c>
      <c r="F152" s="70">
        <f>SUM(F149:F151)</f>
        <v>237800</v>
      </c>
    </row>
    <row r="153" spans="1:6" s="14" customFormat="1" ht="12.75">
      <c r="A153" s="68"/>
      <c r="B153" s="68">
        <v>68</v>
      </c>
      <c r="C153" s="69" t="s">
        <v>140</v>
      </c>
      <c r="D153" s="70">
        <f>D79+D108+D113+D124+D136+D146+D147+D152</f>
        <v>679000</v>
      </c>
      <c r="E153" s="70">
        <f>E79+E108+E113+E124+E136+E146+E147+E152</f>
        <v>0</v>
      </c>
      <c r="F153" s="70">
        <f>F79+F108+F113+F124+F136+F146+F147+F152</f>
        <v>679000</v>
      </c>
    </row>
    <row r="154" spans="1:6" s="1" customFormat="1" ht="12.75">
      <c r="A154" s="49">
        <v>1</v>
      </c>
      <c r="B154" s="49">
        <v>68</v>
      </c>
      <c r="C154" s="66" t="s">
        <v>104</v>
      </c>
      <c r="D154" s="67">
        <v>4000</v>
      </c>
      <c r="E154" s="37"/>
      <c r="F154" s="37">
        <f>D154+E154</f>
        <v>4000</v>
      </c>
    </row>
    <row r="155" spans="1:6" s="1" customFormat="1" ht="12.75">
      <c r="A155" s="49">
        <v>2</v>
      </c>
      <c r="B155" s="49">
        <v>68</v>
      </c>
      <c r="C155" s="66" t="s">
        <v>172</v>
      </c>
      <c r="D155" s="67">
        <v>1000</v>
      </c>
      <c r="E155" s="37"/>
      <c r="F155" s="37">
        <f>D155+E155</f>
        <v>1000</v>
      </c>
    </row>
    <row r="156" spans="1:6" s="1" customFormat="1" ht="12.75">
      <c r="A156" s="49">
        <v>3</v>
      </c>
      <c r="B156" s="49">
        <v>68</v>
      </c>
      <c r="C156" s="66" t="s">
        <v>173</v>
      </c>
      <c r="D156" s="67">
        <v>3000</v>
      </c>
      <c r="E156" s="37"/>
      <c r="F156" s="37">
        <f>D156+E156</f>
        <v>3000</v>
      </c>
    </row>
    <row r="157" spans="1:6" s="1" customFormat="1" ht="12.75">
      <c r="A157" s="49">
        <v>4</v>
      </c>
      <c r="B157" s="49">
        <v>68</v>
      </c>
      <c r="C157" s="66" t="s">
        <v>174</v>
      </c>
      <c r="D157" s="67">
        <v>4000</v>
      </c>
      <c r="E157" s="37"/>
      <c r="F157" s="37">
        <f>D157+E157</f>
        <v>4000</v>
      </c>
    </row>
    <row r="158" spans="1:6" s="14" customFormat="1" ht="12.75">
      <c r="A158" s="68"/>
      <c r="B158" s="68">
        <v>68</v>
      </c>
      <c r="C158" s="69" t="s">
        <v>105</v>
      </c>
      <c r="D158" s="70">
        <f>SUM(D154:D157)</f>
        <v>12000</v>
      </c>
      <c r="E158" s="70">
        <f>SUM(E154:E157)</f>
        <v>0</v>
      </c>
      <c r="F158" s="70">
        <f>SUM(F154:F157)</f>
        <v>12000</v>
      </c>
    </row>
    <row r="159" spans="1:6" s="1" customFormat="1" ht="25.5">
      <c r="A159" s="49">
        <v>1</v>
      </c>
      <c r="B159" s="49">
        <v>68</v>
      </c>
      <c r="C159" s="66" t="s">
        <v>106</v>
      </c>
      <c r="D159" s="67">
        <v>16000</v>
      </c>
      <c r="E159" s="37"/>
      <c r="F159" s="37">
        <f>D159+E159</f>
        <v>16000</v>
      </c>
    </row>
    <row r="160" spans="1:6" s="14" customFormat="1" ht="12.75">
      <c r="A160" s="68"/>
      <c r="B160" s="68">
        <v>68</v>
      </c>
      <c r="C160" s="69" t="s">
        <v>107</v>
      </c>
      <c r="D160" s="70">
        <f>SUM(D159:D159)</f>
        <v>16000</v>
      </c>
      <c r="E160" s="70">
        <f>SUM(E159:E159)</f>
        <v>0</v>
      </c>
      <c r="F160" s="70">
        <f>SUM(F159:F159)</f>
        <v>16000</v>
      </c>
    </row>
    <row r="161" spans="1:6" s="1" customFormat="1" ht="12.75">
      <c r="A161" s="49">
        <v>1</v>
      </c>
      <c r="B161" s="49">
        <v>68</v>
      </c>
      <c r="C161" s="66" t="s">
        <v>108</v>
      </c>
      <c r="D161" s="67">
        <v>35000</v>
      </c>
      <c r="E161" s="37"/>
      <c r="F161" s="37">
        <f>D161+E161</f>
        <v>35000</v>
      </c>
    </row>
    <row r="162" spans="1:6" s="1" customFormat="1" ht="12.75">
      <c r="A162" s="49">
        <v>2</v>
      </c>
      <c r="B162" s="49">
        <v>68</v>
      </c>
      <c r="C162" s="66" t="s">
        <v>171</v>
      </c>
      <c r="D162" s="67">
        <v>7000</v>
      </c>
      <c r="E162" s="37"/>
      <c r="F162" s="37">
        <f>D162+E162</f>
        <v>7000</v>
      </c>
    </row>
    <row r="163" spans="1:6" s="14" customFormat="1" ht="12.75">
      <c r="A163" s="68"/>
      <c r="B163" s="68">
        <v>68</v>
      </c>
      <c r="C163" s="69" t="s">
        <v>109</v>
      </c>
      <c r="D163" s="70">
        <f>SUM(D161:D162)</f>
        <v>42000</v>
      </c>
      <c r="E163" s="70">
        <f>SUM(E161:E162)</f>
        <v>0</v>
      </c>
      <c r="F163" s="70">
        <f>SUM(F161:F162)</f>
        <v>42000</v>
      </c>
    </row>
    <row r="164" spans="1:6" s="1" customFormat="1" ht="12.75">
      <c r="A164" s="49">
        <v>1</v>
      </c>
      <c r="B164" s="49">
        <v>68</v>
      </c>
      <c r="C164" s="66" t="s">
        <v>110</v>
      </c>
      <c r="D164" s="67">
        <v>2000</v>
      </c>
      <c r="E164" s="37"/>
      <c r="F164" s="37">
        <f>D164+E164</f>
        <v>2000</v>
      </c>
    </row>
    <row r="165" spans="1:6" s="1" customFormat="1" ht="12.75">
      <c r="A165" s="49">
        <v>2</v>
      </c>
      <c r="B165" s="49">
        <v>68</v>
      </c>
      <c r="C165" s="66" t="s">
        <v>167</v>
      </c>
      <c r="D165" s="67">
        <v>1000</v>
      </c>
      <c r="E165" s="37"/>
      <c r="F165" s="37">
        <f>D165+E165</f>
        <v>1000</v>
      </c>
    </row>
    <row r="166" spans="1:6" s="1" customFormat="1" ht="12.75">
      <c r="A166" s="49">
        <v>3</v>
      </c>
      <c r="B166" s="49">
        <v>68</v>
      </c>
      <c r="C166" s="66" t="s">
        <v>168</v>
      </c>
      <c r="D166" s="67">
        <v>50000</v>
      </c>
      <c r="E166" s="37"/>
      <c r="F166" s="37">
        <f>D166+E166</f>
        <v>50000</v>
      </c>
    </row>
    <row r="167" spans="1:6" s="1" customFormat="1" ht="12.75">
      <c r="A167" s="49">
        <v>4</v>
      </c>
      <c r="B167" s="49">
        <v>68</v>
      </c>
      <c r="C167" s="66" t="s">
        <v>169</v>
      </c>
      <c r="D167" s="67">
        <v>3000</v>
      </c>
      <c r="E167" s="37"/>
      <c r="F167" s="37">
        <f>D167+E167</f>
        <v>3000</v>
      </c>
    </row>
    <row r="168" spans="1:6" s="1" customFormat="1" ht="12.75">
      <c r="A168" s="49">
        <v>5</v>
      </c>
      <c r="B168" s="49">
        <v>68</v>
      </c>
      <c r="C168" s="66" t="s">
        <v>170</v>
      </c>
      <c r="D168" s="67">
        <v>28000</v>
      </c>
      <c r="E168" s="37"/>
      <c r="F168" s="37">
        <f>D168+E168</f>
        <v>28000</v>
      </c>
    </row>
    <row r="169" spans="1:6" s="14" customFormat="1" ht="12.75">
      <c r="A169" s="68"/>
      <c r="B169" s="68">
        <v>66</v>
      </c>
      <c r="C169" s="69" t="s">
        <v>111</v>
      </c>
      <c r="D169" s="70">
        <f>SUM(D164:D168)</f>
        <v>84000</v>
      </c>
      <c r="E169" s="70">
        <f>SUM(E164:E168)</f>
        <v>0</v>
      </c>
      <c r="F169" s="70">
        <f>SUM(F164:F168)</f>
        <v>84000</v>
      </c>
    </row>
    <row r="170" spans="1:6" s="1" customFormat="1" ht="12.75">
      <c r="A170" s="49">
        <v>1</v>
      </c>
      <c r="B170" s="49">
        <v>68</v>
      </c>
      <c r="C170" s="66" t="s">
        <v>112</v>
      </c>
      <c r="D170" s="67">
        <v>8000</v>
      </c>
      <c r="E170" s="37">
        <v>6000</v>
      </c>
      <c r="F170" s="37">
        <f aca="true" t="shared" si="6" ref="F170:F175">D170+E170</f>
        <v>14000</v>
      </c>
    </row>
    <row r="171" spans="1:6" s="1" customFormat="1" ht="25.5">
      <c r="A171" s="49">
        <v>2</v>
      </c>
      <c r="B171" s="49">
        <v>68</v>
      </c>
      <c r="C171" s="66" t="s">
        <v>113</v>
      </c>
      <c r="D171" s="67">
        <v>10000</v>
      </c>
      <c r="E171" s="37"/>
      <c r="F171" s="37">
        <f t="shared" si="6"/>
        <v>10000</v>
      </c>
    </row>
    <row r="172" spans="1:6" s="1" customFormat="1" ht="12.75">
      <c r="A172" s="49">
        <v>3</v>
      </c>
      <c r="B172" s="49">
        <v>68</v>
      </c>
      <c r="C172" s="66" t="s">
        <v>114</v>
      </c>
      <c r="D172" s="67">
        <v>6000</v>
      </c>
      <c r="E172" s="37">
        <v>-6000</v>
      </c>
      <c r="F172" s="37">
        <f t="shared" si="6"/>
        <v>0</v>
      </c>
    </row>
    <row r="173" spans="1:6" s="1" customFormat="1" ht="12.75">
      <c r="A173" s="49">
        <v>4</v>
      </c>
      <c r="B173" s="49">
        <v>68</v>
      </c>
      <c r="C173" s="66" t="s">
        <v>115</v>
      </c>
      <c r="D173" s="67">
        <v>6000</v>
      </c>
      <c r="E173" s="37"/>
      <c r="F173" s="37">
        <f t="shared" si="6"/>
        <v>6000</v>
      </c>
    </row>
    <row r="174" spans="1:6" s="1" customFormat="1" ht="12.75">
      <c r="A174" s="49">
        <v>5</v>
      </c>
      <c r="B174" s="49">
        <v>68</v>
      </c>
      <c r="C174" s="66" t="s">
        <v>116</v>
      </c>
      <c r="D174" s="67">
        <v>5000</v>
      </c>
      <c r="E174" s="37"/>
      <c r="F174" s="37">
        <f t="shared" si="6"/>
        <v>5000</v>
      </c>
    </row>
    <row r="175" spans="1:6" s="1" customFormat="1" ht="12.75">
      <c r="A175" s="49">
        <v>6</v>
      </c>
      <c r="B175" s="49">
        <v>68</v>
      </c>
      <c r="C175" s="66" t="s">
        <v>117</v>
      </c>
      <c r="D175" s="67">
        <v>3000</v>
      </c>
      <c r="E175" s="37"/>
      <c r="F175" s="37">
        <f t="shared" si="6"/>
        <v>3000</v>
      </c>
    </row>
    <row r="176" spans="1:6" s="14" customFormat="1" ht="12.75">
      <c r="A176" s="68"/>
      <c r="B176" s="68">
        <v>66</v>
      </c>
      <c r="C176" s="69" t="s">
        <v>118</v>
      </c>
      <c r="D176" s="70">
        <f>SUM(D170:D175)</f>
        <v>38000</v>
      </c>
      <c r="E176" s="70">
        <f>SUM(E170:E175)</f>
        <v>0</v>
      </c>
      <c r="F176" s="70">
        <f>SUM(F170:F175)</f>
        <v>38000</v>
      </c>
    </row>
    <row r="177" spans="1:6" s="1" customFormat="1" ht="12.75">
      <c r="A177" s="49">
        <v>1</v>
      </c>
      <c r="B177" s="49">
        <v>68</v>
      </c>
      <c r="C177" s="66" t="s">
        <v>119</v>
      </c>
      <c r="D177" s="67">
        <v>24000</v>
      </c>
      <c r="E177" s="37"/>
      <c r="F177" s="37">
        <f>D177+E177</f>
        <v>24000</v>
      </c>
    </row>
    <row r="178" spans="1:6" s="1" customFormat="1" ht="12.75">
      <c r="A178" s="49">
        <v>2</v>
      </c>
      <c r="B178" s="49">
        <v>68</v>
      </c>
      <c r="C178" s="66" t="s">
        <v>175</v>
      </c>
      <c r="D178" s="67">
        <v>14000</v>
      </c>
      <c r="E178" s="37"/>
      <c r="F178" s="37">
        <f>D178+E178</f>
        <v>14000</v>
      </c>
    </row>
    <row r="179" spans="1:6" s="1" customFormat="1" ht="12.75">
      <c r="A179" s="49">
        <v>3</v>
      </c>
      <c r="B179" s="49">
        <v>68</v>
      </c>
      <c r="C179" s="66" t="s">
        <v>176</v>
      </c>
      <c r="D179" s="67">
        <v>14000</v>
      </c>
      <c r="E179" s="37"/>
      <c r="F179" s="37">
        <f>D179+E179</f>
        <v>14000</v>
      </c>
    </row>
    <row r="180" spans="1:6" s="1" customFormat="1" ht="12.75">
      <c r="A180" s="49">
        <v>4</v>
      </c>
      <c r="B180" s="49">
        <v>68</v>
      </c>
      <c r="C180" s="66" t="s">
        <v>177</v>
      </c>
      <c r="D180" s="67">
        <v>14000</v>
      </c>
      <c r="E180" s="37"/>
      <c r="F180" s="37">
        <f>D180+E180</f>
        <v>14000</v>
      </c>
    </row>
    <row r="181" spans="1:6" s="14" customFormat="1" ht="12.75">
      <c r="A181" s="68"/>
      <c r="B181" s="68">
        <v>66</v>
      </c>
      <c r="C181" s="69" t="s">
        <v>120</v>
      </c>
      <c r="D181" s="70">
        <f>SUM(D177:D180)</f>
        <v>66000</v>
      </c>
      <c r="E181" s="70">
        <f>SUM(E177:E180)</f>
        <v>0</v>
      </c>
      <c r="F181" s="70">
        <f>SUM(F177:F180)</f>
        <v>66000</v>
      </c>
    </row>
    <row r="182" spans="1:6" s="1" customFormat="1" ht="12.75">
      <c r="A182" s="49">
        <v>1</v>
      </c>
      <c r="B182" s="49">
        <v>68</v>
      </c>
      <c r="C182" s="66" t="s">
        <v>121</v>
      </c>
      <c r="D182" s="67">
        <v>30000</v>
      </c>
      <c r="E182" s="37"/>
      <c r="F182" s="37">
        <f aca="true" t="shared" si="7" ref="F182:F187">D182+E182</f>
        <v>30000</v>
      </c>
    </row>
    <row r="183" spans="1:6" s="1" customFormat="1" ht="12.75">
      <c r="A183" s="49">
        <v>2</v>
      </c>
      <c r="B183" s="49">
        <v>68</v>
      </c>
      <c r="C183" s="66" t="s">
        <v>162</v>
      </c>
      <c r="D183" s="67">
        <v>12000</v>
      </c>
      <c r="E183" s="37"/>
      <c r="F183" s="37">
        <f t="shared" si="7"/>
        <v>12000</v>
      </c>
    </row>
    <row r="184" spans="1:6" s="1" customFormat="1" ht="25.5">
      <c r="A184" s="49">
        <v>3</v>
      </c>
      <c r="B184" s="49">
        <v>68</v>
      </c>
      <c r="C184" s="66" t="s">
        <v>163</v>
      </c>
      <c r="D184" s="67">
        <v>12000</v>
      </c>
      <c r="E184" s="37"/>
      <c r="F184" s="37">
        <f t="shared" si="7"/>
        <v>12000</v>
      </c>
    </row>
    <row r="185" spans="1:6" s="1" customFormat="1" ht="25.5">
      <c r="A185" s="49">
        <v>4</v>
      </c>
      <c r="B185" s="49">
        <v>68</v>
      </c>
      <c r="C185" s="66" t="s">
        <v>164</v>
      </c>
      <c r="D185" s="67">
        <v>12000</v>
      </c>
      <c r="E185" s="37"/>
      <c r="F185" s="37">
        <f t="shared" si="7"/>
        <v>12000</v>
      </c>
    </row>
    <row r="186" spans="1:6" s="1" customFormat="1" ht="12.75">
      <c r="A186" s="49">
        <v>5</v>
      </c>
      <c r="B186" s="49">
        <v>68</v>
      </c>
      <c r="C186" s="66" t="s">
        <v>165</v>
      </c>
      <c r="D186" s="67">
        <v>12000</v>
      </c>
      <c r="E186" s="37"/>
      <c r="F186" s="37">
        <f t="shared" si="7"/>
        <v>12000</v>
      </c>
    </row>
    <row r="187" spans="1:6" s="1" customFormat="1" ht="12.75">
      <c r="A187" s="49">
        <v>6</v>
      </c>
      <c r="B187" s="49">
        <v>68</v>
      </c>
      <c r="C187" s="66" t="s">
        <v>166</v>
      </c>
      <c r="D187" s="67">
        <v>12000</v>
      </c>
      <c r="E187" s="37"/>
      <c r="F187" s="37">
        <f t="shared" si="7"/>
        <v>12000</v>
      </c>
    </row>
    <row r="188" spans="1:6" s="14" customFormat="1" ht="12.75">
      <c r="A188" s="68"/>
      <c r="B188" s="68">
        <v>66</v>
      </c>
      <c r="C188" s="69" t="s">
        <v>122</v>
      </c>
      <c r="D188" s="70">
        <f>SUM(D182:D187)</f>
        <v>90000</v>
      </c>
      <c r="E188" s="70">
        <f>SUM(E182:E187)</f>
        <v>0</v>
      </c>
      <c r="F188" s="70">
        <f>SUM(F182:F187)</f>
        <v>90000</v>
      </c>
    </row>
    <row r="189" spans="1:6" s="14" customFormat="1" ht="12.75">
      <c r="A189" s="76"/>
      <c r="B189" s="76">
        <v>68</v>
      </c>
      <c r="C189" s="77" t="s">
        <v>123</v>
      </c>
      <c r="D189" s="46">
        <f>SUM(D190:D190)</f>
        <v>13000</v>
      </c>
      <c r="E189" s="46">
        <f>SUM(E190:E190)</f>
        <v>0</v>
      </c>
      <c r="F189" s="46">
        <f>SUM(F190:F190)</f>
        <v>13000</v>
      </c>
    </row>
    <row r="190" spans="1:6" s="1" customFormat="1" ht="12.75">
      <c r="A190" s="49">
        <v>1</v>
      </c>
      <c r="B190" s="34">
        <v>68</v>
      </c>
      <c r="C190" s="52" t="s">
        <v>124</v>
      </c>
      <c r="D190" s="47">
        <v>13000</v>
      </c>
      <c r="E190" s="37"/>
      <c r="F190" s="37">
        <f>D190+E190</f>
        <v>13000</v>
      </c>
    </row>
    <row r="191" spans="1:6" s="14" customFormat="1" ht="12.75">
      <c r="A191" s="76"/>
      <c r="B191" s="76">
        <v>84</v>
      </c>
      <c r="C191" s="77" t="s">
        <v>125</v>
      </c>
      <c r="D191" s="46">
        <f>SUM(D192:D197)</f>
        <v>2588000</v>
      </c>
      <c r="E191" s="46">
        <f>SUM(E192:E197)</f>
        <v>0</v>
      </c>
      <c r="F191" s="46">
        <f>SUM(F192:F197)</f>
        <v>2588000</v>
      </c>
    </row>
    <row r="192" spans="1:6" s="10" customFormat="1" ht="25.5">
      <c r="A192" s="49">
        <v>1</v>
      </c>
      <c r="B192" s="49">
        <v>84</v>
      </c>
      <c r="C192" s="78" t="s">
        <v>126</v>
      </c>
      <c r="D192" s="79">
        <v>80000</v>
      </c>
      <c r="E192" s="37"/>
      <c r="F192" s="37">
        <f aca="true" t="shared" si="8" ref="F192:F197">D192+E192</f>
        <v>80000</v>
      </c>
    </row>
    <row r="193" spans="1:6" ht="12.75">
      <c r="A193" s="49">
        <v>2</v>
      </c>
      <c r="B193" s="34">
        <v>84</v>
      </c>
      <c r="C193" s="80" t="s">
        <v>130</v>
      </c>
      <c r="D193" s="79">
        <v>359000</v>
      </c>
      <c r="E193" s="37"/>
      <c r="F193" s="37">
        <f t="shared" si="8"/>
        <v>359000</v>
      </c>
    </row>
    <row r="194" spans="1:6" ht="12.75">
      <c r="A194" s="49">
        <v>3</v>
      </c>
      <c r="B194" s="34">
        <v>84</v>
      </c>
      <c r="C194" s="50" t="s">
        <v>131</v>
      </c>
      <c r="D194" s="79">
        <v>119000</v>
      </c>
      <c r="E194" s="37"/>
      <c r="F194" s="37">
        <f t="shared" si="8"/>
        <v>119000</v>
      </c>
    </row>
    <row r="195" spans="1:6" ht="12.75">
      <c r="A195" s="49">
        <v>4</v>
      </c>
      <c r="B195" s="34">
        <v>84</v>
      </c>
      <c r="C195" s="50" t="s">
        <v>127</v>
      </c>
      <c r="D195" s="79">
        <v>1900000</v>
      </c>
      <c r="E195" s="37"/>
      <c r="F195" s="37">
        <f t="shared" si="8"/>
        <v>1900000</v>
      </c>
    </row>
    <row r="196" spans="1:6" ht="12.75">
      <c r="A196" s="49">
        <v>5</v>
      </c>
      <c r="B196" s="34">
        <v>84</v>
      </c>
      <c r="C196" s="50" t="s">
        <v>128</v>
      </c>
      <c r="D196" s="79">
        <v>70000</v>
      </c>
      <c r="E196" s="37"/>
      <c r="F196" s="37">
        <f t="shared" si="8"/>
        <v>70000</v>
      </c>
    </row>
    <row r="197" spans="1:6" ht="12.75">
      <c r="A197" s="49">
        <v>6</v>
      </c>
      <c r="B197" s="34">
        <v>84</v>
      </c>
      <c r="C197" s="80" t="s">
        <v>129</v>
      </c>
      <c r="D197" s="81">
        <v>60000</v>
      </c>
      <c r="E197" s="37"/>
      <c r="F197" s="37">
        <f t="shared" si="8"/>
        <v>60000</v>
      </c>
    </row>
  </sheetData>
  <sheetProtection/>
  <mergeCells count="6">
    <mergeCell ref="A2:A4"/>
    <mergeCell ref="B2:B4"/>
    <mergeCell ref="C2:C4"/>
    <mergeCell ref="D2:D4"/>
    <mergeCell ref="E2:E4"/>
    <mergeCell ref="F2:F4"/>
  </mergeCells>
  <printOptions horizontalCentered="1"/>
  <pageMargins left="0.24" right="0.1968503937007874" top="1.6141732283464567" bottom="0.4330708661417323" header="0.5511811023622047" footer="0"/>
  <pageSetup horizontalDpi="600" verticalDpi="600" orientation="portrait" paperSize="9" scale="95" r:id="rId1"/>
  <headerFooter>
    <oddHeader xml:space="preserve">&amp;L&amp;"-,Aldin"ROMÂNIA
JUDEŢUL MUREŞ
CONSILIUL JUDEŢEAN MUREŞ&amp;C
&amp;"-,Aldin"PROGRAM DE REPARATII 2015&amp;R&amp;"-,Aldin"Anexa  8a  la HCJM  nr.         /                    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kati</cp:lastModifiedBy>
  <cp:lastPrinted>2015-05-20T09:32:41Z</cp:lastPrinted>
  <dcterms:created xsi:type="dcterms:W3CDTF">2015-02-01T20:20:25Z</dcterms:created>
  <dcterms:modified xsi:type="dcterms:W3CDTF">2015-05-20T12:02:49Z</dcterms:modified>
  <cp:category/>
  <cp:version/>
  <cp:contentType/>
  <cp:contentStatus/>
</cp:coreProperties>
</file>