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rep central init 2016 (2)" sheetId="1" r:id="rId1"/>
  </sheets>
  <definedNames>
    <definedName name="_xlnm._FilterDatabase" localSheetId="0" hidden="1">'rep central init 2016 (2)'!$A$4:$C$158</definedName>
    <definedName name="_xlnm.Print_Titles" localSheetId="0">'rep central init 2016 (2)'!$2:$5</definedName>
  </definedNames>
  <calcPr fullCalcOnLoad="1"/>
</workbook>
</file>

<file path=xl/sharedStrings.xml><?xml version="1.0" encoding="utf-8"?>
<sst xmlns="http://schemas.openxmlformats.org/spreadsheetml/2006/main" count="219" uniqueCount="209">
  <si>
    <t xml:space="preserve"> -lei-</t>
  </si>
  <si>
    <t>Nr. crt.</t>
  </si>
  <si>
    <t>Simb.
cap. bug.</t>
  </si>
  <si>
    <t>Denumirea lucrării</t>
  </si>
  <si>
    <t>Program 2017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</si>
  <si>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</si>
  <si>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</si>
  <si>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</si>
  <si>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</si>
  <si>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</si>
  <si>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la "Palatul Apollo" </t>
  </si>
  <si>
    <t>Asistență tehnică prin diriginți de șantier pt. lucrarea Reparaţii la "Palatul Apollo"</t>
  </si>
  <si>
    <t>Asistență tehnică din partea proiectantului pt. lucrarea Reparaţii la "Palatul Apollo"</t>
  </si>
  <si>
    <t>Amenajare birou de primire pentru persoane cu dizabilităţi locomotorii la ”Palatul Apollo” - Proiect tehnic</t>
  </si>
  <si>
    <t>Amenajare birou de primire pentru persoane cu dizabilităţi locomotorii la ”Palatul Apollo” - Execuție lucrare</t>
  </si>
  <si>
    <t>Asistență tehnică prin diriginți de șantier pt. lucrarea ”Amenajare birou de primire pentru persoane cu dizabilităţi locomotorii la Palatul Apollo”</t>
  </si>
  <si>
    <t>Reparaţii curente</t>
  </si>
  <si>
    <t>Reparaţii sediu administrativ</t>
  </si>
  <si>
    <t>CAPITOL 60</t>
  </si>
  <si>
    <t>Reparaţii subsol</t>
  </si>
  <si>
    <t>CAPITOL 74</t>
  </si>
  <si>
    <t>Remediere daune provocate la cablurile/ echipamentele electrice de la staţia de sortare Cristeşti-Vălureni</t>
  </si>
  <si>
    <t xml:space="preserve">Completare gard şi panou comandă instalaţie degazeificare depozit deşeuri </t>
  </si>
  <si>
    <t>SPJ SALVAMONT total, din care:</t>
  </si>
  <si>
    <t>Reparaţii parc vehicule</t>
  </si>
  <si>
    <t>CENTRUL ŞCOLAR PENTRU EDUCAŢIE INCLUZIVĂ NR.1</t>
  </si>
  <si>
    <t>Igienizare bloc alimentar şi grupuri sanitare</t>
  </si>
  <si>
    <t>Reparaţii maşină transport elevi</t>
  </si>
  <si>
    <t>Raşchetat şi lăcuit parchet în sălile de clasă</t>
  </si>
  <si>
    <t>CENTRUL ŞCOLAR PENTRU EDUCAŢIE INCLUZIVĂ NR.2</t>
  </si>
  <si>
    <t>Igienizarea şi zugrăvirea sălilor de clasă, a grupurilor sanitare şi a coridoarelor Clădirea Centrului Sc.pt.Educ.Incluzivă nr.2-Tg.Mures</t>
  </si>
  <si>
    <t>Igienizarea şi zugrăvirea sălilor de clasă, a grupurilor sanitare şi a coridoarelor Clădirea Târnăveni</t>
  </si>
  <si>
    <t>CENTRUL ŞCOLAR DE EDUCAŢIE INCLUZIVĂ NR.3 S.A.M. REGHIN</t>
  </si>
  <si>
    <t>Reparaţii interioare sală în vederea amenajării unui Cabinet medical şcolar</t>
  </si>
  <si>
    <t>Reparaţii curente şi igienizări interioare la clădirea şcolii</t>
  </si>
  <si>
    <t>SPITALUL CLINIC JUDEŢEAN MUREŞ</t>
  </si>
  <si>
    <t>Lucrări de reparaţii clinica ortopedie</t>
  </si>
  <si>
    <t>Lucrări de reparaţii compartiment endocrinologie</t>
  </si>
  <si>
    <t>Lucrări de reparații secția neuropsihiatrie pediatrică</t>
  </si>
  <si>
    <t xml:space="preserve">Lucrări de reparaţii ambulatorii de specialitate spital </t>
  </si>
  <si>
    <t>Lucrari de reparatii sectia clinica obstetrica ginecologie</t>
  </si>
  <si>
    <t>Lucrari de reparatii secția clinică pediatrie</t>
  </si>
  <si>
    <t>Lucrări de reparații imobil Strada Gh. Marinescu nr. 1</t>
  </si>
  <si>
    <t>SPITALUL MUNICIPAL DR. GHEORGHE MARINESCU TÂRNĂVENI</t>
  </si>
  <si>
    <t>Reparaţii curente şi igienizări interioare  Pshiatrie I-II- III-IV</t>
  </si>
  <si>
    <t xml:space="preserve">Reparatii cladire spalatorie </t>
  </si>
  <si>
    <t>Reparatii scara acces Pavilion Neuro Pshiatrie</t>
  </si>
  <si>
    <t xml:space="preserve">UNITATI  DE  CULTURA      </t>
  </si>
  <si>
    <t xml:space="preserve">Muzeul Judeţean MUREŞ                             </t>
  </si>
  <si>
    <t xml:space="preserve">Placare cu gresie + faianta sala restaurare ceramică
</t>
  </si>
  <si>
    <t>Completare documentatie pt intrare in legalitate, obtinere autorizatie ISU,  Amenajari interioare Cladirea noua a Sectiei de Stiintele Naturii</t>
  </si>
  <si>
    <t>Verificare sisteme curenti slabi (inlocuire componente defecte)</t>
  </si>
  <si>
    <t>Separare braansament apă  sediul administrativ Mărăști 8</t>
  </si>
  <si>
    <t>Reparatii si zugravire spatii pivnite pentru depozite ceramica, metal, depozite lemn, acces pivnite, acces birouri</t>
  </si>
  <si>
    <t>Realizare izolare si usa acces mansarda</t>
  </si>
  <si>
    <t>Restaurare decor tavane, stucături, săli expoziţii etaj</t>
  </si>
  <si>
    <t xml:space="preserve">Înlocuire si montaj jgheaburi, burlane pentru drenajul apelor pluviale si drenaj la exteriorul cladirii Palatului Toldalagi </t>
  </si>
  <si>
    <t>Reparații curente la subsolul Palatuluui Culturii - 2 săli la Biblioteca Județeană</t>
  </si>
  <si>
    <t>Reparaţii galeriile UAP, băi</t>
  </si>
  <si>
    <t>Reparaţii podea galeria UAP, vestiare Palat</t>
  </si>
  <si>
    <t xml:space="preserve">Teatrul Ariel                           </t>
  </si>
  <si>
    <t>Diverse lucrări de reparaţii curente</t>
  </si>
  <si>
    <t>Ansamblul Artistic</t>
  </si>
  <si>
    <t>Vopsit şi amenajat scenă</t>
  </si>
  <si>
    <t>Biblioteca Judeţeană Mureş</t>
  </si>
  <si>
    <t>Lucrare de ignifugare acoperiş Biblioteca Teleki-Bolyai</t>
  </si>
  <si>
    <t>Reparaţii tavan sala de lectură Biblioteca Teleki-Bolyai</t>
  </si>
  <si>
    <t xml:space="preserve">D.G.A.S.P.C. MUREŞ   </t>
  </si>
  <si>
    <t xml:space="preserve">A1- CRCDN </t>
  </si>
  <si>
    <t>CRCDN TREBELY NR. 3</t>
  </si>
  <si>
    <t>Reparat ţigle</t>
  </si>
  <si>
    <t>Reparaţii electrice</t>
  </si>
  <si>
    <t>3</t>
  </si>
  <si>
    <t>Reparat poartă intrare</t>
  </si>
  <si>
    <t>CRCDN BRANULUI NR. 3</t>
  </si>
  <si>
    <t>4</t>
  </si>
  <si>
    <t>CRCDN TURNU ROŞU NR. 1/B</t>
  </si>
  <si>
    <t>5</t>
  </si>
  <si>
    <t>Zugrăvit interior</t>
  </si>
  <si>
    <t>6</t>
  </si>
  <si>
    <t>Reparat scurgere canalizare</t>
  </si>
  <si>
    <t>CRCDN SLATINA NR. 13</t>
  </si>
  <si>
    <t>7</t>
  </si>
  <si>
    <t>Igienizarea pivniţei</t>
  </si>
  <si>
    <t>8</t>
  </si>
  <si>
    <t>Uşă termopan subsol sala CT</t>
  </si>
  <si>
    <t>CRCDN CEUAŞU DE CÂMPIE NR. 43</t>
  </si>
  <si>
    <t>9</t>
  </si>
  <si>
    <t>Montare gresie în bucătărie</t>
  </si>
  <si>
    <t>10</t>
  </si>
  <si>
    <t>Reparat trotuarul casei</t>
  </si>
  <si>
    <t>CRCDN CEUAŞU DE CÂMPIE NR. 185</t>
  </si>
  <si>
    <t>11</t>
  </si>
  <si>
    <t>Reparare jgheaburi</t>
  </si>
  <si>
    <t>CRCDN CEUAŞU DE CÂMPIE NR. 215</t>
  </si>
  <si>
    <t>12</t>
  </si>
  <si>
    <t>Capac fosă septică</t>
  </si>
  <si>
    <t>13</t>
  </si>
  <si>
    <t>Capac cămin apă</t>
  </si>
  <si>
    <t>14</t>
  </si>
  <si>
    <t>Reparat uşă intrare bucătărie</t>
  </si>
  <si>
    <t>CRCDN CEUAŞU DE CÂMPIE NR. 417</t>
  </si>
  <si>
    <t>15</t>
  </si>
  <si>
    <t>Reparare uşă termopan de intrare în casă</t>
  </si>
  <si>
    <t>A2- CTF JUDET</t>
  </si>
  <si>
    <t>CTF TÂRNĂVENI STR. PLEVNEI, NR. 3</t>
  </si>
  <si>
    <t>16</t>
  </si>
  <si>
    <t>Schimbare tâmplărie PVC</t>
  </si>
  <si>
    <t>CTF TÂRNĂVENI STR. LEBEDEI, NR. 6</t>
  </si>
  <si>
    <t>17</t>
  </si>
  <si>
    <t>CTF TÂRNAVENI STR. G. COŞBUC NR. 110</t>
  </si>
  <si>
    <t>18</t>
  </si>
  <si>
    <t>Reparaţii băi</t>
  </si>
  <si>
    <t>19</t>
  </si>
  <si>
    <t>Izolat pod</t>
  </si>
  <si>
    <t>20</t>
  </si>
  <si>
    <t>Izolat exterior casă</t>
  </si>
  <si>
    <t>21</t>
  </si>
  <si>
    <t>Schimbare ferestre /uşi</t>
  </si>
  <si>
    <t>CTF MIERCUREA NIRAJULUI STR. SÂNTANDREI NR. 38</t>
  </si>
  <si>
    <t>22</t>
  </si>
  <si>
    <t>Gard de separare curte interioară</t>
  </si>
  <si>
    <t>23</t>
  </si>
  <si>
    <t>24</t>
  </si>
  <si>
    <t>Înlocuit ferestre cu PVC</t>
  </si>
  <si>
    <t>CTF MIERCUREA NIRAJULUI STR. SÂNTANDREI NR. 60</t>
  </si>
  <si>
    <t>25</t>
  </si>
  <si>
    <t>Schimbare uşi /ferestre PVC</t>
  </si>
  <si>
    <t>CTF SĂRMAŞ STR. DEZROBIRII NR. 58</t>
  </si>
  <si>
    <t>26</t>
  </si>
  <si>
    <t>CTF SĂRMAŞ STR. REBUBLICII NR. 128</t>
  </si>
  <si>
    <t>27</t>
  </si>
  <si>
    <t>Igienizare băi</t>
  </si>
  <si>
    <t>CTF RÂCIU</t>
  </si>
  <si>
    <t>28</t>
  </si>
  <si>
    <t>Balustradă terasă</t>
  </si>
  <si>
    <t>29</t>
  </si>
  <si>
    <t>Pavaj curte</t>
  </si>
  <si>
    <t>CTF SÂBGEORGIU DE PĂDURE</t>
  </si>
  <si>
    <t>30</t>
  </si>
  <si>
    <t>CTF CÂMPENIŢA STR. PRINCIPALĂ NR. 78</t>
  </si>
  <si>
    <t>31</t>
  </si>
  <si>
    <t>CTF ŞINCAI STR. PRINCIPALĂ NR. 269</t>
  </si>
  <si>
    <t>32</t>
  </si>
  <si>
    <t>Vopsit gard</t>
  </si>
  <si>
    <t>CTF ZAU DE CÂMPIE</t>
  </si>
  <si>
    <t>33</t>
  </si>
  <si>
    <t>Igienizare bucătărie /băi</t>
  </si>
  <si>
    <t>CTF BĂLĂUŞERI</t>
  </si>
  <si>
    <t>34</t>
  </si>
  <si>
    <t>Refacere acoperiş</t>
  </si>
  <si>
    <t>35</t>
  </si>
  <si>
    <t>36</t>
  </si>
  <si>
    <t>Refacere scară interioară</t>
  </si>
  <si>
    <t xml:space="preserve">A3- CTF REGHIN PETELEA </t>
  </si>
  <si>
    <t>CTF REGHIN STR. SUBCETATE NR.26</t>
  </si>
  <si>
    <t>37</t>
  </si>
  <si>
    <t xml:space="preserve">Lucrări de zidărie, tencuire şi reparaţii gard </t>
  </si>
  <si>
    <t>38</t>
  </si>
  <si>
    <t>Reparat garaj</t>
  </si>
  <si>
    <t>CTF REGHIN STR. RODNEI NR. 16 AP. 12</t>
  </si>
  <si>
    <t>39</t>
  </si>
  <si>
    <t>Înlocuit uşi interioare - 6 buc.</t>
  </si>
  <si>
    <t>CTF REGHIN STR. FĂGĂRAŞULUI NR. 4 AP. 12</t>
  </si>
  <si>
    <t>40</t>
  </si>
  <si>
    <t>Înlocuit uşi interioare - 7 buc.</t>
  </si>
  <si>
    <t>CTF PETELEA NR.34</t>
  </si>
  <si>
    <t>41</t>
  </si>
  <si>
    <t>Înlocuit uşi interioare - 8 buc</t>
  </si>
  <si>
    <t>42</t>
  </si>
  <si>
    <t>Înlocuit burlane apă</t>
  </si>
  <si>
    <t>A4 -CSCDN SIGHIŞOARA</t>
  </si>
  <si>
    <t>43</t>
  </si>
  <si>
    <t>Înlocuire geamuri la sala de mese</t>
  </si>
  <si>
    <t>44</t>
  </si>
  <si>
    <t>Lucrări de igienizare</t>
  </si>
  <si>
    <t>45</t>
  </si>
  <si>
    <t>Reparare, înlocuire gresie cu covor de piatră ( în exterior )</t>
  </si>
  <si>
    <t>A5- MATERNA</t>
  </si>
  <si>
    <t>46</t>
  </si>
  <si>
    <t>Amenajare loc de joacă</t>
  </si>
  <si>
    <t>47</t>
  </si>
  <si>
    <t>Montarea gratiilor la geamuri - 2 camere</t>
  </si>
  <si>
    <t>A6- DGASPC -APARAT PROPRIU</t>
  </si>
  <si>
    <t>48</t>
  </si>
  <si>
    <t>Lucrări de reparaţii interioare corp A</t>
  </si>
  <si>
    <t>49</t>
  </si>
  <si>
    <t>Reabilitare instalaţie electrică, reţea internet, telefonie fixă - Corp B - sediu DGASPC</t>
  </si>
  <si>
    <t>50</t>
  </si>
  <si>
    <t xml:space="preserve">Reparaţii exterioare şi zugrăvire- corp B - sediu DGASPC </t>
  </si>
  <si>
    <t>51</t>
  </si>
  <si>
    <t>Reparaţii şi amenajare alei şi căi de acces- sediu DGASPC</t>
  </si>
  <si>
    <t>A7- CRRN LUDUŞ</t>
  </si>
  <si>
    <t>52</t>
  </si>
  <si>
    <t>Reparaţii instalaţii electrice</t>
  </si>
  <si>
    <t>53</t>
  </si>
  <si>
    <t>Reparaţii instalaţie termică</t>
  </si>
  <si>
    <t>54</t>
  </si>
  <si>
    <t>Reparaţii grupuri sanitare, apă, canal</t>
  </si>
  <si>
    <t>A8- CTF Sîncrai-Sântana</t>
  </si>
  <si>
    <t>55</t>
  </si>
  <si>
    <t>Reparaţii interioare/exterioare</t>
  </si>
  <si>
    <t>A9- CENTRU DE TRANZIT ADA + ADI</t>
  </si>
  <si>
    <t>56</t>
  </si>
  <si>
    <t>Reparaţii şi igienizări - Casa ADI - str. Rozmarinului</t>
  </si>
  <si>
    <t>57</t>
  </si>
  <si>
    <t>Reparaţii şi igienizări - Casa ADA - str. Hunedoara</t>
  </si>
  <si>
    <t>RA Aeroport Transilvania</t>
  </si>
  <si>
    <t>Reparaţii canal termic (etapa I)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</si>
</sst>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45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righ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3" fontId="42" fillId="0" borderId="11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3" fontId="43" fillId="33" borderId="12" xfId="0" applyNumberFormat="1" applyFont="1" applyFill="1" applyBorder="1" applyAlignment="1">
      <alignment horizontal="right" vertical="center" wrapText="1"/>
    </xf>
    <xf numFmtId="0" fontId="43" fillId="0" borderId="12" xfId="0" applyFont="1" applyBorder="1" applyAlignment="1">
      <alignment horizontal="righ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 wrapText="1"/>
    </xf>
    <xf numFmtId="3" fontId="43" fillId="0" borderId="12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44" fillId="0" borderId="12" xfId="0" applyNumberFormat="1" applyFont="1" applyFill="1" applyBorder="1" applyAlignment="1">
      <alignment horizontal="left" wrapText="1"/>
    </xf>
    <xf numFmtId="0" fontId="43" fillId="34" borderId="12" xfId="0" applyFont="1" applyFill="1" applyBorder="1" applyAlignment="1">
      <alignment horizontal="left" vertical="center" wrapText="1"/>
    </xf>
    <xf numFmtId="0" fontId="43" fillId="34" borderId="12" xfId="0" applyFont="1" applyFill="1" applyBorder="1" applyAlignment="1">
      <alignment horizontal="center" vertical="center" wrapText="1"/>
    </xf>
    <xf numFmtId="3" fontId="43" fillId="34" borderId="12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wrapText="1"/>
    </xf>
    <xf numFmtId="3" fontId="44" fillId="0" borderId="12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right" wrapText="1"/>
    </xf>
    <xf numFmtId="49" fontId="43" fillId="35" borderId="12" xfId="48" applyNumberFormat="1" applyFont="1" applyFill="1" applyBorder="1" applyAlignment="1">
      <alignment wrapText="1"/>
      <protection/>
    </xf>
    <xf numFmtId="3" fontId="43" fillId="35" borderId="12" xfId="48" applyNumberFormat="1" applyFont="1" applyFill="1" applyBorder="1" applyAlignment="1">
      <alignment wrapText="1"/>
      <protection/>
    </xf>
    <xf numFmtId="0" fontId="0" fillId="0" borderId="13" xfId="0" applyBorder="1" applyAlignment="1">
      <alignment horizontal="left" wrapText="1"/>
    </xf>
    <xf numFmtId="0" fontId="43" fillId="34" borderId="12" xfId="0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37" borderId="12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left" vertical="center" wrapText="1"/>
    </xf>
    <xf numFmtId="3" fontId="44" fillId="36" borderId="12" xfId="0" applyNumberFormat="1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/>
    </xf>
    <xf numFmtId="0" fontId="44" fillId="37" borderId="12" xfId="0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right" vertical="center" wrapText="1"/>
    </xf>
    <xf numFmtId="0" fontId="45" fillId="34" borderId="12" xfId="0" applyFont="1" applyFill="1" applyBorder="1" applyAlignment="1">
      <alignment horizontal="left" vertical="center" wrapText="1"/>
    </xf>
    <xf numFmtId="3" fontId="45" fillId="34" borderId="12" xfId="0" applyNumberFormat="1" applyFont="1" applyFill="1" applyBorder="1" applyAlignment="1">
      <alignment horizontal="right" vertical="center" wrapText="1"/>
    </xf>
    <xf numFmtId="0" fontId="44" fillId="36" borderId="12" xfId="0" applyFont="1" applyFill="1" applyBorder="1" applyAlignment="1">
      <alignment horizontal="right" vertical="center" wrapText="1"/>
    </xf>
    <xf numFmtId="0" fontId="44" fillId="36" borderId="12" xfId="0" applyFont="1" applyFill="1" applyBorder="1" applyAlignment="1">
      <alignment horizontal="center" vertical="center" wrapText="1"/>
    </xf>
    <xf numFmtId="3" fontId="0" fillId="36" borderId="12" xfId="0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3" fontId="0" fillId="0" borderId="12" xfId="0" applyNumberForma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top" wrapText="1"/>
    </xf>
    <xf numFmtId="0" fontId="5" fillId="38" borderId="12" xfId="0" applyFont="1" applyFill="1" applyBorder="1" applyAlignment="1">
      <alignment horizontal="right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left" vertical="center" wrapText="1"/>
    </xf>
    <xf numFmtId="3" fontId="43" fillId="38" borderId="12" xfId="0" applyNumberFormat="1" applyFont="1" applyFill="1" applyBorder="1" applyAlignment="1">
      <alignment horizontal="right" vertical="center" wrapText="1"/>
    </xf>
    <xf numFmtId="0" fontId="2" fillId="39" borderId="12" xfId="0" applyFont="1" applyFill="1" applyBorder="1" applyAlignment="1">
      <alignment horizontal="left" vertical="center" wrapText="1"/>
    </xf>
    <xf numFmtId="0" fontId="2" fillId="39" borderId="12" xfId="0" applyFont="1" applyFill="1" applyBorder="1" applyAlignment="1">
      <alignment horizontal="center" vertical="center" wrapText="1"/>
    </xf>
    <xf numFmtId="3" fontId="2" fillId="39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49" fontId="0" fillId="36" borderId="12" xfId="0" applyNumberFormat="1" applyFont="1" applyFill="1" applyBorder="1" applyAlignment="1">
      <alignment horizontal="righ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5" fillId="0" borderId="12" xfId="0" applyFont="1" applyBorder="1" applyAlignment="1">
      <alignment vertical="top" wrapText="1"/>
    </xf>
    <xf numFmtId="49" fontId="0" fillId="36" borderId="12" xfId="0" applyNumberForma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36" borderId="12" xfId="0" applyNumberFormat="1" applyFill="1" applyBorder="1" applyAlignment="1">
      <alignment horizontal="right" vertical="top" wrapText="1"/>
    </xf>
    <xf numFmtId="3" fontId="0" fillId="36" borderId="12" xfId="0" applyNumberFormat="1" applyFont="1" applyFill="1" applyBorder="1" applyAlignment="1">
      <alignment horizontal="center" vertical="top" wrapText="1"/>
    </xf>
    <xf numFmtId="49" fontId="0" fillId="36" borderId="12" xfId="0" applyNumberFormat="1" applyFont="1" applyFill="1" applyBorder="1" applyAlignment="1">
      <alignment horizontal="left" vertical="center" wrapText="1"/>
    </xf>
    <xf numFmtId="3" fontId="0" fillId="36" borderId="12" xfId="0" applyNumberFormat="1" applyFont="1" applyFill="1" applyBorder="1" applyAlignment="1">
      <alignment horizontal="right" vertical="center" wrapText="1"/>
    </xf>
    <xf numFmtId="49" fontId="2" fillId="36" borderId="12" xfId="0" applyNumberFormat="1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horizontal="center" vertical="center" wrapText="1"/>
    </xf>
    <xf numFmtId="49" fontId="2" fillId="39" borderId="12" xfId="0" applyNumberFormat="1" applyFont="1" applyFill="1" applyBorder="1" applyAlignment="1">
      <alignment horizontal="right" vertical="top" wrapText="1"/>
    </xf>
    <xf numFmtId="3" fontId="2" fillId="39" borderId="12" xfId="0" applyNumberFormat="1" applyFont="1" applyFill="1" applyBorder="1" applyAlignment="1">
      <alignment horizontal="center" vertical="top" wrapText="1"/>
    </xf>
    <xf numFmtId="3" fontId="2" fillId="39" borderId="12" xfId="0" applyNumberFormat="1" applyFont="1" applyFill="1" applyBorder="1" applyAlignment="1">
      <alignment vertical="top" wrapText="1"/>
    </xf>
    <xf numFmtId="3" fontId="2" fillId="39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36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/>
    </xf>
    <xf numFmtId="49" fontId="2" fillId="39" borderId="12" xfId="0" applyNumberFormat="1" applyFont="1" applyFill="1" applyBorder="1" applyAlignment="1">
      <alignment horizontal="right" vertical="center" wrapText="1"/>
    </xf>
    <xf numFmtId="49" fontId="0" fillId="36" borderId="12" xfId="0" applyNumberFormat="1" applyFill="1" applyBorder="1" applyAlignment="1">
      <alignment horizontal="left" vertical="center" wrapText="1"/>
    </xf>
    <xf numFmtId="49" fontId="2" fillId="36" borderId="12" xfId="0" applyNumberFormat="1" applyFont="1" applyFill="1" applyBorder="1" applyAlignment="1">
      <alignment horizontal="right" vertical="top" wrapText="1"/>
    </xf>
    <xf numFmtId="3" fontId="2" fillId="36" borderId="12" xfId="0" applyNumberFormat="1" applyFont="1" applyFill="1" applyBorder="1" applyAlignment="1">
      <alignment horizontal="center" vertical="top" wrapText="1"/>
    </xf>
    <xf numFmtId="49" fontId="2" fillId="39" borderId="12" xfId="0" applyNumberFormat="1" applyFont="1" applyFill="1" applyBorder="1" applyAlignment="1">
      <alignment horizontal="right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left" vertical="center"/>
    </xf>
    <xf numFmtId="3" fontId="2" fillId="39" borderId="12" xfId="0" applyNumberFormat="1" applyFont="1" applyFill="1" applyBorder="1" applyAlignment="1">
      <alignment horizontal="right" vertical="center"/>
    </xf>
    <xf numFmtId="3" fontId="0" fillId="36" borderId="12" xfId="0" applyNumberFormat="1" applyFill="1" applyBorder="1" applyAlignment="1">
      <alignment vertical="top" wrapText="1"/>
    </xf>
    <xf numFmtId="49" fontId="2" fillId="39" borderId="12" xfId="0" applyNumberFormat="1" applyFont="1" applyFill="1" applyBorder="1" applyAlignment="1">
      <alignment horizontal="center" vertical="center" wrapText="1"/>
    </xf>
    <xf numFmtId="49" fontId="2" fillId="39" borderId="12" xfId="0" applyNumberFormat="1" applyFont="1" applyFill="1" applyBorder="1" applyAlignment="1">
      <alignment horizontal="left" vertical="center" wrapText="1"/>
    </xf>
    <xf numFmtId="3" fontId="0" fillId="36" borderId="12" xfId="0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0"/>
  <sheetViews>
    <sheetView tabSelected="1" zoomScalePageLayoutView="0" workbookViewId="0" topLeftCell="A1">
      <pane xSplit="3" ySplit="5" topLeftCell="D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1" sqref="G11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1.421875" style="3" customWidth="1"/>
    <col min="4" max="4" width="13.28125" style="1" customWidth="1"/>
    <col min="5" max="16384" width="9.140625" style="5" customWidth="1"/>
  </cols>
  <sheetData>
    <row r="1" spans="4:5" ht="12.75">
      <c r="D1" s="4" t="s">
        <v>0</v>
      </c>
      <c r="E1" s="1"/>
    </row>
    <row r="2" spans="1:4" ht="12.75" customHeight="1">
      <c r="A2" s="110" t="s">
        <v>1</v>
      </c>
      <c r="B2" s="112" t="s">
        <v>2</v>
      </c>
      <c r="C2" s="114" t="s">
        <v>3</v>
      </c>
      <c r="D2" s="114" t="s">
        <v>4</v>
      </c>
    </row>
    <row r="3" spans="1:4" ht="12.75" customHeight="1">
      <c r="A3" s="111"/>
      <c r="B3" s="113"/>
      <c r="C3" s="115"/>
      <c r="D3" s="115"/>
    </row>
    <row r="4" spans="1:256" s="6" customFormat="1" ht="39" customHeight="1">
      <c r="A4" s="111"/>
      <c r="B4" s="113"/>
      <c r="C4" s="115"/>
      <c r="D4" s="11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6" customFormat="1" ht="13.5" thickBot="1">
      <c r="A5" s="7">
        <v>0</v>
      </c>
      <c r="B5" s="8" t="s">
        <v>5</v>
      </c>
      <c r="C5" s="8" t="s">
        <v>6</v>
      </c>
      <c r="D5" s="9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4" ht="13.5" thickTop="1">
      <c r="A6" s="10"/>
      <c r="B6" s="11"/>
      <c r="C6" s="12" t="s">
        <v>7</v>
      </c>
      <c r="D6" s="13">
        <f>D7+D25+D29+D32+D35+D47+D67+D43+D159+D23</f>
        <v>4469000</v>
      </c>
    </row>
    <row r="7" spans="1:4" ht="12.75">
      <c r="A7" s="14"/>
      <c r="B7" s="15"/>
      <c r="C7" s="16" t="s">
        <v>8</v>
      </c>
      <c r="D7" s="17">
        <f>D8+D20+D17</f>
        <v>2034000</v>
      </c>
    </row>
    <row r="8" spans="1:4" ht="12.75">
      <c r="A8" s="18"/>
      <c r="B8" s="19"/>
      <c r="C8" s="20" t="s">
        <v>9</v>
      </c>
      <c r="D8" s="21">
        <f>SUM(D9:D16)</f>
        <v>1866000</v>
      </c>
    </row>
    <row r="9" spans="1:256" s="26" customFormat="1" ht="12.75">
      <c r="A9" s="22">
        <v>1</v>
      </c>
      <c r="B9" s="23">
        <v>51</v>
      </c>
      <c r="C9" s="24" t="s">
        <v>10</v>
      </c>
      <c r="D9" s="25">
        <v>1106000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26" customFormat="1" ht="26.25">
      <c r="A10" s="22">
        <v>2</v>
      </c>
      <c r="B10" s="23">
        <v>51</v>
      </c>
      <c r="C10" s="24" t="s">
        <v>11</v>
      </c>
      <c r="D10" s="25">
        <v>59000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26" customFormat="1" ht="26.25">
      <c r="A11" s="22">
        <v>3</v>
      </c>
      <c r="B11" s="23">
        <v>51</v>
      </c>
      <c r="C11" s="24" t="s">
        <v>12</v>
      </c>
      <c r="D11" s="25">
        <v>8000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26" customFormat="1" ht="26.25">
      <c r="A12" s="22">
        <v>4</v>
      </c>
      <c r="B12" s="23">
        <v>51</v>
      </c>
      <c r="C12" s="27" t="s">
        <v>13</v>
      </c>
      <c r="D12" s="25">
        <v>20000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26" customFormat="1" ht="26.25">
      <c r="A13" s="22">
        <v>5</v>
      </c>
      <c r="B13" s="23">
        <v>51</v>
      </c>
      <c r="C13" s="27" t="s">
        <v>14</v>
      </c>
      <c r="D13" s="25">
        <v>65000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26" customFormat="1" ht="26.25">
      <c r="A14" s="22">
        <v>6</v>
      </c>
      <c r="B14" s="23">
        <v>51</v>
      </c>
      <c r="C14" s="24" t="s">
        <v>15</v>
      </c>
      <c r="D14" s="25">
        <v>8000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26" customFormat="1" ht="12.75">
      <c r="A15" s="22">
        <v>7</v>
      </c>
      <c r="B15" s="23">
        <v>51</v>
      </c>
      <c r="C15" s="24" t="s">
        <v>16</v>
      </c>
      <c r="D15" s="25">
        <v>100000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26" customFormat="1" ht="12.75">
      <c r="A16" s="22">
        <v>8</v>
      </c>
      <c r="B16" s="23">
        <v>51</v>
      </c>
      <c r="C16" s="24" t="s">
        <v>17</v>
      </c>
      <c r="D16" s="25">
        <v>500000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26" customFormat="1" ht="12.75">
      <c r="A17" s="28"/>
      <c r="B17" s="29"/>
      <c r="C17" s="28" t="s">
        <v>18</v>
      </c>
      <c r="D17" s="30">
        <f>D18+D19</f>
        <v>100000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26" customFormat="1" ht="12.75">
      <c r="A18" s="22">
        <v>1</v>
      </c>
      <c r="B18" s="23">
        <v>60</v>
      </c>
      <c r="C18" s="24" t="s">
        <v>16</v>
      </c>
      <c r="D18" s="25">
        <v>10000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26" customFormat="1" ht="12.75">
      <c r="A19" s="22">
        <v>2</v>
      </c>
      <c r="B19" s="23">
        <v>60</v>
      </c>
      <c r="C19" s="24" t="s">
        <v>19</v>
      </c>
      <c r="D19" s="25">
        <v>90000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4" ht="12.75">
      <c r="A20" s="28"/>
      <c r="B20" s="28"/>
      <c r="C20" s="28" t="s">
        <v>20</v>
      </c>
      <c r="D20" s="30">
        <f>D22+D21</f>
        <v>68000</v>
      </c>
    </row>
    <row r="21" spans="1:4" ht="26.25">
      <c r="A21" s="22">
        <v>1</v>
      </c>
      <c r="B21" s="23">
        <v>74</v>
      </c>
      <c r="C21" s="31" t="s">
        <v>21</v>
      </c>
      <c r="D21" s="32">
        <v>63000</v>
      </c>
    </row>
    <row r="22" spans="1:256" s="26" customFormat="1" ht="26.25">
      <c r="A22" s="22">
        <v>2</v>
      </c>
      <c r="B22" s="23">
        <v>74</v>
      </c>
      <c r="C22" s="33" t="s">
        <v>22</v>
      </c>
      <c r="D22" s="34">
        <v>5000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26" customFormat="1" ht="12.75">
      <c r="A23" s="35"/>
      <c r="B23" s="35"/>
      <c r="C23" s="35" t="s">
        <v>23</v>
      </c>
      <c r="D23" s="36">
        <f>D24</f>
        <v>25000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26" customFormat="1" ht="12.75">
      <c r="A24" s="22">
        <v>1</v>
      </c>
      <c r="B24" s="23">
        <v>54</v>
      </c>
      <c r="C24" s="37" t="s">
        <v>24</v>
      </c>
      <c r="D24" s="34">
        <v>25000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4" ht="12.75">
      <c r="A25" s="38"/>
      <c r="B25" s="29"/>
      <c r="C25" s="28" t="s">
        <v>25</v>
      </c>
      <c r="D25" s="30">
        <f>SUM(D26:D28)</f>
        <v>30000</v>
      </c>
    </row>
    <row r="26" spans="1:4" ht="12.75">
      <c r="A26" s="39">
        <v>1</v>
      </c>
      <c r="B26" s="40">
        <v>65</v>
      </c>
      <c r="C26" s="41" t="s">
        <v>26</v>
      </c>
      <c r="D26" s="25">
        <v>10000</v>
      </c>
    </row>
    <row r="27" spans="1:4" ht="12.75">
      <c r="A27" s="39">
        <v>2</v>
      </c>
      <c r="B27" s="40">
        <v>65</v>
      </c>
      <c r="C27" s="41" t="s">
        <v>27</v>
      </c>
      <c r="D27" s="25">
        <v>5000</v>
      </c>
    </row>
    <row r="28" spans="1:4" ht="12.75">
      <c r="A28" s="39">
        <v>3</v>
      </c>
      <c r="B28" s="40">
        <v>65</v>
      </c>
      <c r="C28" s="41" t="s">
        <v>28</v>
      </c>
      <c r="D28" s="25">
        <v>15000</v>
      </c>
    </row>
    <row r="29" spans="1:4" ht="12.75">
      <c r="A29" s="38"/>
      <c r="B29" s="29"/>
      <c r="C29" s="28" t="s">
        <v>29</v>
      </c>
      <c r="D29" s="30">
        <f>SUM(D30:D31)</f>
        <v>50000</v>
      </c>
    </row>
    <row r="30" spans="1:256" s="46" customFormat="1" ht="26.25">
      <c r="A30" s="42">
        <v>1</v>
      </c>
      <c r="B30" s="43">
        <v>65</v>
      </c>
      <c r="C30" s="44" t="s">
        <v>30</v>
      </c>
      <c r="D30" s="45">
        <v>20000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46" customFormat="1" ht="26.25">
      <c r="A31" s="42">
        <v>2</v>
      </c>
      <c r="B31" s="43">
        <v>65</v>
      </c>
      <c r="C31" s="44" t="s">
        <v>31</v>
      </c>
      <c r="D31" s="45">
        <v>30000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46" customFormat="1" ht="12.75">
      <c r="A32" s="38"/>
      <c r="B32" s="29"/>
      <c r="C32" s="28" t="s">
        <v>32</v>
      </c>
      <c r="D32" s="30">
        <f>SUM(D33:D34)</f>
        <v>30000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46" customFormat="1" ht="19.5" customHeight="1">
      <c r="A33" s="39">
        <v>1</v>
      </c>
      <c r="B33" s="47">
        <v>65</v>
      </c>
      <c r="C33" s="48" t="s">
        <v>33</v>
      </c>
      <c r="D33" s="49">
        <v>15000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46" customFormat="1" ht="12.75">
      <c r="A34" s="39">
        <v>2</v>
      </c>
      <c r="B34" s="47">
        <v>65</v>
      </c>
      <c r="C34" s="48" t="s">
        <v>34</v>
      </c>
      <c r="D34" s="49">
        <v>15000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46" customFormat="1" ht="12.75">
      <c r="A35" s="50"/>
      <c r="B35" s="51"/>
      <c r="C35" s="28" t="s">
        <v>35</v>
      </c>
      <c r="D35" s="30">
        <f>SUM(D36:D42)</f>
        <v>700000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46" customFormat="1" ht="12.75">
      <c r="A36" s="52">
        <v>1</v>
      </c>
      <c r="B36" s="53">
        <v>66</v>
      </c>
      <c r="C36" s="54" t="s">
        <v>36</v>
      </c>
      <c r="D36" s="55">
        <v>100000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46" customFormat="1" ht="12.75">
      <c r="A37" s="52">
        <v>2</v>
      </c>
      <c r="B37" s="53">
        <v>66</v>
      </c>
      <c r="C37" s="54" t="s">
        <v>37</v>
      </c>
      <c r="D37" s="55">
        <v>50000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46" customFormat="1" ht="12.75">
      <c r="A38" s="52">
        <v>3</v>
      </c>
      <c r="B38" s="53">
        <v>66</v>
      </c>
      <c r="C38" s="54" t="s">
        <v>38</v>
      </c>
      <c r="D38" s="55">
        <v>60000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46" customFormat="1" ht="12.75">
      <c r="A39" s="52">
        <v>4</v>
      </c>
      <c r="B39" s="53">
        <v>66</v>
      </c>
      <c r="C39" s="54" t="s">
        <v>39</v>
      </c>
      <c r="D39" s="55">
        <v>200000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46" customFormat="1" ht="12.75">
      <c r="A40" s="52">
        <v>5</v>
      </c>
      <c r="B40" s="53">
        <v>66</v>
      </c>
      <c r="C40" s="54" t="s">
        <v>40</v>
      </c>
      <c r="D40" s="55">
        <v>200000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46" customFormat="1" ht="12.75">
      <c r="A41" s="52">
        <v>6</v>
      </c>
      <c r="B41" s="53">
        <v>66</v>
      </c>
      <c r="C41" s="54" t="s">
        <v>41</v>
      </c>
      <c r="D41" s="55">
        <v>20000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46" customFormat="1" ht="12.75">
      <c r="A42" s="52">
        <v>7</v>
      </c>
      <c r="B42" s="53">
        <v>66</v>
      </c>
      <c r="C42" s="54" t="s">
        <v>42</v>
      </c>
      <c r="D42" s="55">
        <v>70000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46" customFormat="1" ht="12.75">
      <c r="A43" s="56"/>
      <c r="B43" s="56"/>
      <c r="C43" s="28" t="s">
        <v>43</v>
      </c>
      <c r="D43" s="30">
        <f>D44+D45+D46</f>
        <v>554000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46" customFormat="1" ht="12.75">
      <c r="A44" s="52">
        <v>1</v>
      </c>
      <c r="B44" s="53">
        <v>66</v>
      </c>
      <c r="C44" s="41" t="s">
        <v>44</v>
      </c>
      <c r="D44" s="25">
        <v>400000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46" customFormat="1" ht="12.75">
      <c r="A45" s="52">
        <v>2</v>
      </c>
      <c r="B45" s="53">
        <v>66</v>
      </c>
      <c r="C45" s="41" t="s">
        <v>45</v>
      </c>
      <c r="D45" s="25">
        <v>139000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46" customFormat="1" ht="12.75">
      <c r="A46" s="52">
        <v>3</v>
      </c>
      <c r="B46" s="53">
        <v>66</v>
      </c>
      <c r="C46" s="41" t="s">
        <v>46</v>
      </c>
      <c r="D46" s="25">
        <v>15000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46" customFormat="1" ht="12.75">
      <c r="A47" s="57"/>
      <c r="B47" s="56"/>
      <c r="C47" s="58" t="s">
        <v>47</v>
      </c>
      <c r="D47" s="59">
        <f>D48+D60+D62+D64</f>
        <v>380000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46" customFormat="1" ht="12.75">
      <c r="A48" s="57"/>
      <c r="B48" s="56"/>
      <c r="C48" s="58" t="s">
        <v>48</v>
      </c>
      <c r="D48" s="59">
        <f>SUM(D49:D59)</f>
        <v>300000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63" customFormat="1" ht="15.75" customHeight="1">
      <c r="A49" s="60">
        <v>3</v>
      </c>
      <c r="B49" s="61">
        <v>67</v>
      </c>
      <c r="C49" s="44" t="s">
        <v>49</v>
      </c>
      <c r="D49" s="62">
        <v>3000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63" customFormat="1" ht="26.25">
      <c r="A50" s="60">
        <v>5</v>
      </c>
      <c r="B50" s="61">
        <v>67</v>
      </c>
      <c r="C50" s="41" t="s">
        <v>50</v>
      </c>
      <c r="D50" s="62">
        <v>5000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63" customFormat="1" ht="12.75">
      <c r="A51" s="60">
        <v>6</v>
      </c>
      <c r="B51" s="61">
        <v>67</v>
      </c>
      <c r="C51" s="64" t="s">
        <v>51</v>
      </c>
      <c r="D51" s="62">
        <v>10000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63" customFormat="1" ht="12.75">
      <c r="A52" s="60">
        <v>7</v>
      </c>
      <c r="B52" s="61">
        <v>67</v>
      </c>
      <c r="C52" s="41" t="s">
        <v>52</v>
      </c>
      <c r="D52" s="62">
        <v>22000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63" customFormat="1" ht="26.25">
      <c r="A53" s="60">
        <v>8</v>
      </c>
      <c r="B53" s="61">
        <v>67</v>
      </c>
      <c r="C53" s="65" t="s">
        <v>53</v>
      </c>
      <c r="D53" s="62">
        <v>50000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63" customFormat="1" ht="12.75">
      <c r="A54" s="60">
        <v>9</v>
      </c>
      <c r="B54" s="61">
        <v>67</v>
      </c>
      <c r="C54" s="64" t="s">
        <v>54</v>
      </c>
      <c r="D54" s="62">
        <v>5000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63" customFormat="1" ht="12.75">
      <c r="A55" s="60">
        <v>10</v>
      </c>
      <c r="B55" s="61">
        <v>67</v>
      </c>
      <c r="C55" s="64" t="s">
        <v>55</v>
      </c>
      <c r="D55" s="62">
        <v>20000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63" customFormat="1" ht="26.25">
      <c r="A56" s="60">
        <v>11</v>
      </c>
      <c r="B56" s="61">
        <v>67</v>
      </c>
      <c r="C56" s="44" t="s">
        <v>56</v>
      </c>
      <c r="D56" s="62">
        <v>20000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63" customFormat="1" ht="26.25">
      <c r="A57" s="60">
        <v>12</v>
      </c>
      <c r="B57" s="61">
        <v>67</v>
      </c>
      <c r="C57" s="41" t="s">
        <v>57</v>
      </c>
      <c r="D57" s="62">
        <v>15000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63" customFormat="1" ht="12.75">
      <c r="A58" s="60">
        <v>14</v>
      </c>
      <c r="B58" s="61">
        <v>67</v>
      </c>
      <c r="C58" s="41" t="s">
        <v>58</v>
      </c>
      <c r="D58" s="62">
        <v>120000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63" customFormat="1" ht="12.75">
      <c r="A59" s="60">
        <v>15</v>
      </c>
      <c r="B59" s="61">
        <v>67</v>
      </c>
      <c r="C59" s="41" t="s">
        <v>59</v>
      </c>
      <c r="D59" s="62">
        <v>30000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63" customFormat="1" ht="12.75">
      <c r="A60" s="58"/>
      <c r="B60" s="56"/>
      <c r="C60" s="58" t="s">
        <v>60</v>
      </c>
      <c r="D60" s="59">
        <f>D61</f>
        <v>10000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63" customFormat="1" ht="12.75">
      <c r="A61" s="60">
        <v>1</v>
      </c>
      <c r="B61" s="61">
        <v>67</v>
      </c>
      <c r="C61" s="44" t="s">
        <v>61</v>
      </c>
      <c r="D61" s="62">
        <v>10000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63" customFormat="1" ht="12.75">
      <c r="A62" s="58"/>
      <c r="B62" s="56"/>
      <c r="C62" s="58" t="s">
        <v>62</v>
      </c>
      <c r="D62" s="59">
        <f>SUM(D63:D63)</f>
        <v>30000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63" customFormat="1" ht="12.75">
      <c r="A63" s="60">
        <v>2</v>
      </c>
      <c r="B63" s="61">
        <v>67</v>
      </c>
      <c r="C63" s="44" t="s">
        <v>63</v>
      </c>
      <c r="D63" s="62">
        <v>30000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63" customFormat="1" ht="12.75">
      <c r="A64" s="58"/>
      <c r="B64" s="56"/>
      <c r="C64" s="58" t="s">
        <v>64</v>
      </c>
      <c r="D64" s="59">
        <f>SUM(D65:D66)</f>
        <v>40000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63" customFormat="1" ht="12.75">
      <c r="A65" s="60">
        <v>1</v>
      </c>
      <c r="B65" s="61">
        <v>67</v>
      </c>
      <c r="C65" s="41" t="s">
        <v>65</v>
      </c>
      <c r="D65" s="62">
        <v>30000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63" customFormat="1" ht="12.75">
      <c r="A66" s="60">
        <v>2</v>
      </c>
      <c r="B66" s="61">
        <v>67</v>
      </c>
      <c r="C66" s="41" t="s">
        <v>66</v>
      </c>
      <c r="D66" s="62">
        <v>10000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4" ht="12.75">
      <c r="A67" s="66"/>
      <c r="B67" s="67"/>
      <c r="C67" s="68" t="s">
        <v>67</v>
      </c>
      <c r="D67" s="69">
        <f>D68+D92+D127+D138+D142+D145+D150+D154+D156</f>
        <v>500000</v>
      </c>
    </row>
    <row r="68" spans="1:4" ht="12.75">
      <c r="A68" s="70"/>
      <c r="B68" s="71"/>
      <c r="C68" s="70" t="s">
        <v>68</v>
      </c>
      <c r="D68" s="72">
        <f>D69+D73+D75+D78+D81+D84+D86+D90</f>
        <v>29000</v>
      </c>
    </row>
    <row r="69" spans="1:4" ht="12.75">
      <c r="A69" s="73"/>
      <c r="B69" s="74"/>
      <c r="C69" s="75" t="s">
        <v>69</v>
      </c>
      <c r="D69" s="76">
        <f>D70+D71+D72</f>
        <v>4000</v>
      </c>
    </row>
    <row r="70" spans="1:4" ht="12.75">
      <c r="A70" s="77" t="s">
        <v>5</v>
      </c>
      <c r="B70" s="47">
        <v>68</v>
      </c>
      <c r="C70" s="78" t="s">
        <v>70</v>
      </c>
      <c r="D70" s="45">
        <v>500</v>
      </c>
    </row>
    <row r="71" spans="1:4" ht="12.75">
      <c r="A71" s="77" t="s">
        <v>6</v>
      </c>
      <c r="B71" s="47">
        <v>68</v>
      </c>
      <c r="C71" s="78" t="s">
        <v>71</v>
      </c>
      <c r="D71" s="25">
        <v>3000</v>
      </c>
    </row>
    <row r="72" spans="1:4" ht="12.75">
      <c r="A72" s="77" t="s">
        <v>72</v>
      </c>
      <c r="B72" s="47">
        <v>68</v>
      </c>
      <c r="C72" s="79" t="s">
        <v>73</v>
      </c>
      <c r="D72" s="45">
        <v>500</v>
      </c>
    </row>
    <row r="73" spans="1:4" ht="12.75">
      <c r="A73" s="73"/>
      <c r="B73" s="74"/>
      <c r="C73" s="75" t="s">
        <v>74</v>
      </c>
      <c r="D73" s="76">
        <f>D74</f>
        <v>1500</v>
      </c>
    </row>
    <row r="74" spans="1:4" ht="12.75">
      <c r="A74" s="80" t="s">
        <v>75</v>
      </c>
      <c r="B74" s="47">
        <v>68</v>
      </c>
      <c r="C74" s="79" t="s">
        <v>73</v>
      </c>
      <c r="D74" s="45">
        <v>1500</v>
      </c>
    </row>
    <row r="75" spans="1:4" ht="12.75">
      <c r="A75" s="73"/>
      <c r="B75" s="74"/>
      <c r="C75" s="75" t="s">
        <v>76</v>
      </c>
      <c r="D75" s="76">
        <f>D76+D77</f>
        <v>6000</v>
      </c>
    </row>
    <row r="76" spans="1:4" ht="12.75">
      <c r="A76" s="80" t="s">
        <v>77</v>
      </c>
      <c r="B76" s="47">
        <v>68</v>
      </c>
      <c r="C76" s="78" t="s">
        <v>78</v>
      </c>
      <c r="D76" s="45">
        <v>1000</v>
      </c>
    </row>
    <row r="77" spans="1:256" s="63" customFormat="1" ht="12.75">
      <c r="A77" s="80" t="s">
        <v>79</v>
      </c>
      <c r="B77" s="47">
        <v>68</v>
      </c>
      <c r="C77" s="81" t="s">
        <v>80</v>
      </c>
      <c r="D77" s="62">
        <v>5000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4" ht="12.75">
      <c r="A78" s="73"/>
      <c r="B78" s="74"/>
      <c r="C78" s="75" t="s">
        <v>81</v>
      </c>
      <c r="D78" s="76">
        <f>D79+D80</f>
        <v>4200</v>
      </c>
    </row>
    <row r="79" spans="1:4" ht="12.75">
      <c r="A79" s="80" t="s">
        <v>82</v>
      </c>
      <c r="B79" s="47">
        <v>68</v>
      </c>
      <c r="C79" s="78" t="s">
        <v>83</v>
      </c>
      <c r="D79" s="45">
        <v>4000</v>
      </c>
    </row>
    <row r="80" spans="1:4" ht="12.75">
      <c r="A80" s="80" t="s">
        <v>84</v>
      </c>
      <c r="B80" s="47">
        <v>68</v>
      </c>
      <c r="C80" s="78" t="s">
        <v>85</v>
      </c>
      <c r="D80" s="45">
        <v>200</v>
      </c>
    </row>
    <row r="81" spans="1:4" ht="12.75">
      <c r="A81" s="73"/>
      <c r="B81" s="74"/>
      <c r="C81" s="75" t="s">
        <v>86</v>
      </c>
      <c r="D81" s="76">
        <f>D82+D83</f>
        <v>9000</v>
      </c>
    </row>
    <row r="82" spans="1:4" ht="12.75">
      <c r="A82" s="80" t="s">
        <v>87</v>
      </c>
      <c r="B82" s="47">
        <v>68</v>
      </c>
      <c r="C82" s="78" t="s">
        <v>88</v>
      </c>
      <c r="D82" s="45">
        <v>4000</v>
      </c>
    </row>
    <row r="83" spans="1:4" ht="12.75">
      <c r="A83" s="82" t="s">
        <v>89</v>
      </c>
      <c r="B83" s="83">
        <v>68</v>
      </c>
      <c r="C83" s="84" t="s">
        <v>90</v>
      </c>
      <c r="D83" s="85">
        <v>5000</v>
      </c>
    </row>
    <row r="84" spans="1:4" ht="12.75">
      <c r="A84" s="73"/>
      <c r="B84" s="74"/>
      <c r="C84" s="75" t="s">
        <v>91</v>
      </c>
      <c r="D84" s="76">
        <f>D85</f>
        <v>500</v>
      </c>
    </row>
    <row r="85" spans="1:4" ht="12.75">
      <c r="A85" s="80" t="s">
        <v>92</v>
      </c>
      <c r="B85" s="47">
        <v>68</v>
      </c>
      <c r="C85" s="81" t="s">
        <v>93</v>
      </c>
      <c r="D85" s="25">
        <v>500</v>
      </c>
    </row>
    <row r="86" spans="1:4" ht="12.75">
      <c r="A86" s="86"/>
      <c r="B86" s="87"/>
      <c r="C86" s="75" t="s">
        <v>94</v>
      </c>
      <c r="D86" s="76">
        <f>D87+D88+D89</f>
        <v>3300</v>
      </c>
    </row>
    <row r="87" spans="1:4" ht="12.75">
      <c r="A87" s="80" t="s">
        <v>95</v>
      </c>
      <c r="B87" s="47">
        <v>68</v>
      </c>
      <c r="C87" s="78" t="s">
        <v>96</v>
      </c>
      <c r="D87" s="45">
        <v>800</v>
      </c>
    </row>
    <row r="88" spans="1:4" ht="12.75">
      <c r="A88" s="80" t="s">
        <v>97</v>
      </c>
      <c r="B88" s="47">
        <v>68</v>
      </c>
      <c r="C88" s="78" t="s">
        <v>98</v>
      </c>
      <c r="D88" s="45">
        <v>1500</v>
      </c>
    </row>
    <row r="89" spans="1:4" ht="12.75">
      <c r="A89" s="80" t="s">
        <v>99</v>
      </c>
      <c r="B89" s="47">
        <v>68</v>
      </c>
      <c r="C89" s="79" t="s">
        <v>100</v>
      </c>
      <c r="D89" s="25">
        <v>1000</v>
      </c>
    </row>
    <row r="90" spans="1:4" ht="12.75">
      <c r="A90" s="86"/>
      <c r="B90" s="87"/>
      <c r="C90" s="75" t="s">
        <v>101</v>
      </c>
      <c r="D90" s="76">
        <f>D91</f>
        <v>500</v>
      </c>
    </row>
    <row r="91" spans="1:4" ht="12.75">
      <c r="A91" s="80" t="s">
        <v>102</v>
      </c>
      <c r="B91" s="47">
        <v>68</v>
      </c>
      <c r="C91" s="79" t="s">
        <v>103</v>
      </c>
      <c r="D91" s="45">
        <v>500</v>
      </c>
    </row>
    <row r="92" spans="1:4" ht="12.75">
      <c r="A92" s="88"/>
      <c r="B92" s="89"/>
      <c r="C92" s="90" t="s">
        <v>104</v>
      </c>
      <c r="D92" s="91">
        <f>D93+D95+D97+D102+D106+D108+D110+D112+D115+D117+D119+D121+D123</f>
        <v>252000</v>
      </c>
    </row>
    <row r="93" spans="1:4" ht="12.75">
      <c r="A93" s="86"/>
      <c r="B93" s="87"/>
      <c r="C93" s="92" t="s">
        <v>105</v>
      </c>
      <c r="D93" s="76">
        <f>D94</f>
        <v>10000</v>
      </c>
    </row>
    <row r="94" spans="1:4" ht="12.75">
      <c r="A94" s="80" t="s">
        <v>106</v>
      </c>
      <c r="B94" s="47">
        <v>68</v>
      </c>
      <c r="C94" s="79" t="s">
        <v>107</v>
      </c>
      <c r="D94" s="45">
        <v>10000</v>
      </c>
    </row>
    <row r="95" spans="1:256" s="63" customFormat="1" ht="12.75">
      <c r="A95" s="86"/>
      <c r="B95" s="87"/>
      <c r="C95" s="92" t="s">
        <v>108</v>
      </c>
      <c r="D95" s="76">
        <f>D96</f>
        <v>15000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63" customFormat="1" ht="12.75">
      <c r="A96" s="80" t="s">
        <v>109</v>
      </c>
      <c r="B96" s="47">
        <v>68</v>
      </c>
      <c r="C96" s="79" t="s">
        <v>107</v>
      </c>
      <c r="D96" s="62">
        <v>15000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63" customFormat="1" ht="12.75">
      <c r="A97" s="86"/>
      <c r="B97" s="87"/>
      <c r="C97" s="92" t="s">
        <v>110</v>
      </c>
      <c r="D97" s="76">
        <f>D98+D99+D100+D101</f>
        <v>73500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63" customFormat="1" ht="12.75">
      <c r="A98" s="80" t="s">
        <v>111</v>
      </c>
      <c r="B98" s="47">
        <v>68</v>
      </c>
      <c r="C98" s="93" t="s">
        <v>112</v>
      </c>
      <c r="D98" s="62">
        <v>10000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4" ht="12.75">
      <c r="A99" s="80" t="s">
        <v>113</v>
      </c>
      <c r="B99" s="47">
        <v>68</v>
      </c>
      <c r="C99" s="79" t="s">
        <v>114</v>
      </c>
      <c r="D99" s="25">
        <v>8500</v>
      </c>
    </row>
    <row r="100" spans="1:4" ht="12.75">
      <c r="A100" s="80" t="s">
        <v>115</v>
      </c>
      <c r="B100" s="47">
        <v>68</v>
      </c>
      <c r="C100" s="79" t="s">
        <v>116</v>
      </c>
      <c r="D100" s="45">
        <v>25000</v>
      </c>
    </row>
    <row r="101" spans="1:4" ht="12.75">
      <c r="A101" s="82" t="s">
        <v>117</v>
      </c>
      <c r="B101" s="83">
        <v>68</v>
      </c>
      <c r="C101" s="94" t="s">
        <v>118</v>
      </c>
      <c r="D101" s="85">
        <v>30000</v>
      </c>
    </row>
    <row r="102" spans="1:4" ht="12.75">
      <c r="A102" s="86"/>
      <c r="B102" s="87"/>
      <c r="C102" s="92" t="s">
        <v>119</v>
      </c>
      <c r="D102" s="76">
        <f>D103+D104+D105</f>
        <v>32500</v>
      </c>
    </row>
    <row r="103" spans="1:256" s="63" customFormat="1" ht="12.75">
      <c r="A103" s="80" t="s">
        <v>120</v>
      </c>
      <c r="B103" s="47">
        <v>68</v>
      </c>
      <c r="C103" s="93" t="s">
        <v>121</v>
      </c>
      <c r="D103" s="62">
        <v>1500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4" ht="12.75">
      <c r="A104" s="80" t="s">
        <v>122</v>
      </c>
      <c r="B104" s="47">
        <v>68</v>
      </c>
      <c r="C104" s="93" t="s">
        <v>112</v>
      </c>
      <c r="D104" s="45">
        <v>6000</v>
      </c>
    </row>
    <row r="105" spans="1:4" ht="12.75">
      <c r="A105" s="80" t="s">
        <v>123</v>
      </c>
      <c r="B105" s="47">
        <v>68</v>
      </c>
      <c r="C105" s="79" t="s">
        <v>124</v>
      </c>
      <c r="D105" s="45">
        <v>25000</v>
      </c>
    </row>
    <row r="106" spans="1:4" ht="12.75">
      <c r="A106" s="86"/>
      <c r="B106" s="87"/>
      <c r="C106" s="92" t="s">
        <v>125</v>
      </c>
      <c r="D106" s="76">
        <f>D107</f>
        <v>25000</v>
      </c>
    </row>
    <row r="107" spans="1:4" ht="12.75">
      <c r="A107" s="80" t="s">
        <v>126</v>
      </c>
      <c r="B107" s="47">
        <v>68</v>
      </c>
      <c r="C107" s="79" t="s">
        <v>127</v>
      </c>
      <c r="D107" s="45">
        <v>25000</v>
      </c>
    </row>
    <row r="108" spans="1:4" ht="12.75">
      <c r="A108" s="86"/>
      <c r="B108" s="87"/>
      <c r="C108" s="92" t="s">
        <v>128</v>
      </c>
      <c r="D108" s="76">
        <f>D109</f>
        <v>36000</v>
      </c>
    </row>
    <row r="109" spans="1:4" ht="12.75">
      <c r="A109" s="80" t="s">
        <v>129</v>
      </c>
      <c r="B109" s="47">
        <v>68</v>
      </c>
      <c r="C109" s="93" t="s">
        <v>112</v>
      </c>
      <c r="D109" s="45">
        <v>36000</v>
      </c>
    </row>
    <row r="110" spans="1:256" s="63" customFormat="1" ht="12.75">
      <c r="A110" s="86"/>
      <c r="B110" s="87"/>
      <c r="C110" s="92" t="s">
        <v>130</v>
      </c>
      <c r="D110" s="76">
        <f>D111</f>
        <v>2000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4" ht="12.75">
      <c r="A111" s="80" t="s">
        <v>131</v>
      </c>
      <c r="B111" s="47">
        <v>68</v>
      </c>
      <c r="C111" s="93" t="s">
        <v>132</v>
      </c>
      <c r="D111" s="45">
        <v>2000</v>
      </c>
    </row>
    <row r="112" spans="1:4" ht="12.75">
      <c r="A112" s="86"/>
      <c r="B112" s="87"/>
      <c r="C112" s="92" t="s">
        <v>133</v>
      </c>
      <c r="D112" s="76">
        <f>D113+D114</f>
        <v>4000</v>
      </c>
    </row>
    <row r="113" spans="1:4" ht="12.75">
      <c r="A113" s="80" t="s">
        <v>134</v>
      </c>
      <c r="B113" s="47">
        <v>68</v>
      </c>
      <c r="C113" s="79" t="s">
        <v>135</v>
      </c>
      <c r="D113" s="45">
        <v>1000</v>
      </c>
    </row>
    <row r="114" spans="1:4" ht="12.75">
      <c r="A114" s="80" t="s">
        <v>136</v>
      </c>
      <c r="B114" s="47">
        <v>68</v>
      </c>
      <c r="C114" s="79" t="s">
        <v>137</v>
      </c>
      <c r="D114" s="25">
        <v>3000</v>
      </c>
    </row>
    <row r="115" spans="1:4" ht="12.75">
      <c r="A115" s="86"/>
      <c r="B115" s="95"/>
      <c r="C115" s="92" t="s">
        <v>138</v>
      </c>
      <c r="D115" s="76">
        <f>D116</f>
        <v>1000</v>
      </c>
    </row>
    <row r="116" spans="1:4" ht="12.75">
      <c r="A116" s="80" t="s">
        <v>139</v>
      </c>
      <c r="B116" s="47">
        <v>68</v>
      </c>
      <c r="C116" s="79" t="s">
        <v>135</v>
      </c>
      <c r="D116" s="45">
        <v>1000</v>
      </c>
    </row>
    <row r="117" spans="1:4" ht="12.75">
      <c r="A117" s="86"/>
      <c r="B117" s="87"/>
      <c r="C117" s="92" t="s">
        <v>140</v>
      </c>
      <c r="D117" s="76">
        <f>D118</f>
        <v>8000</v>
      </c>
    </row>
    <row r="118" spans="1:4" ht="12.75">
      <c r="A118" s="80" t="s">
        <v>141</v>
      </c>
      <c r="B118" s="47">
        <v>68</v>
      </c>
      <c r="C118" s="93" t="s">
        <v>78</v>
      </c>
      <c r="D118" s="25">
        <v>8000</v>
      </c>
    </row>
    <row r="119" spans="1:256" s="46" customFormat="1" ht="12.75">
      <c r="A119" s="86"/>
      <c r="B119" s="87"/>
      <c r="C119" s="92" t="s">
        <v>142</v>
      </c>
      <c r="D119" s="76">
        <f>D120</f>
        <v>1500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46" customFormat="1" ht="12.75">
      <c r="A120" s="80" t="s">
        <v>143</v>
      </c>
      <c r="B120" s="47">
        <v>68</v>
      </c>
      <c r="C120" s="93" t="s">
        <v>144</v>
      </c>
      <c r="D120" s="45">
        <v>1500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46" customFormat="1" ht="12.75">
      <c r="A121" s="86"/>
      <c r="B121" s="87">
        <v>68</v>
      </c>
      <c r="C121" s="92" t="s">
        <v>145</v>
      </c>
      <c r="D121" s="76">
        <f>D122</f>
        <v>2000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46" customFormat="1" ht="12.75">
      <c r="A122" s="80" t="s">
        <v>146</v>
      </c>
      <c r="B122" s="47">
        <v>68</v>
      </c>
      <c r="C122" s="93" t="s">
        <v>147</v>
      </c>
      <c r="D122" s="45">
        <v>2000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46" customFormat="1" ht="12.75">
      <c r="A123" s="86"/>
      <c r="B123" s="87"/>
      <c r="C123" s="92" t="s">
        <v>148</v>
      </c>
      <c r="D123" s="76">
        <f>D124+D125+D126</f>
        <v>41500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46" customFormat="1" ht="12.75">
      <c r="A124" s="80" t="s">
        <v>149</v>
      </c>
      <c r="B124" s="47">
        <v>68</v>
      </c>
      <c r="C124" s="93" t="s">
        <v>150</v>
      </c>
      <c r="D124" s="45">
        <v>30000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46" customFormat="1" ht="12.75">
      <c r="A125" s="80" t="s">
        <v>151</v>
      </c>
      <c r="B125" s="47">
        <v>68</v>
      </c>
      <c r="C125" s="94" t="s">
        <v>114</v>
      </c>
      <c r="D125" s="62">
        <v>8500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46" customFormat="1" ht="12.75">
      <c r="A126" s="80" t="s">
        <v>152</v>
      </c>
      <c r="B126" s="47">
        <v>68</v>
      </c>
      <c r="C126" s="79" t="s">
        <v>153</v>
      </c>
      <c r="D126" s="45">
        <v>3000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46" customFormat="1" ht="12.75">
      <c r="A127" s="96"/>
      <c r="B127" s="71"/>
      <c r="C127" s="70" t="s">
        <v>154</v>
      </c>
      <c r="D127" s="72">
        <f>D128+D131+D133+D135</f>
        <v>32000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46" customFormat="1" ht="12.75">
      <c r="A128" s="86"/>
      <c r="B128" s="87"/>
      <c r="C128" s="75" t="s">
        <v>155</v>
      </c>
      <c r="D128" s="76">
        <f>SUM(D129:D130)</f>
        <v>13000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46" customFormat="1" ht="12.75">
      <c r="A129" s="80" t="s">
        <v>156</v>
      </c>
      <c r="B129" s="47">
        <v>68</v>
      </c>
      <c r="C129" s="78" t="s">
        <v>157</v>
      </c>
      <c r="D129" s="45">
        <v>8000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46" customFormat="1" ht="12.75">
      <c r="A130" s="80" t="s">
        <v>158</v>
      </c>
      <c r="B130" s="47">
        <v>68</v>
      </c>
      <c r="C130" s="81" t="s">
        <v>159</v>
      </c>
      <c r="D130" s="45">
        <v>5000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46" customFormat="1" ht="12.75">
      <c r="A131" s="86"/>
      <c r="B131" s="87"/>
      <c r="C131" s="75" t="s">
        <v>160</v>
      </c>
      <c r="D131" s="76">
        <f>D132</f>
        <v>3000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46" customFormat="1" ht="12.75">
      <c r="A132" s="82" t="s">
        <v>161</v>
      </c>
      <c r="B132" s="47">
        <v>68</v>
      </c>
      <c r="C132" s="97" t="s">
        <v>162</v>
      </c>
      <c r="D132" s="85">
        <v>3000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46" customFormat="1" ht="12.75">
      <c r="A133" s="86"/>
      <c r="B133" s="87"/>
      <c r="C133" s="75" t="s">
        <v>163</v>
      </c>
      <c r="D133" s="76">
        <f>D134</f>
        <v>3000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46" customFormat="1" ht="12.75">
      <c r="A134" s="80" t="s">
        <v>164</v>
      </c>
      <c r="B134" s="47">
        <v>68</v>
      </c>
      <c r="C134" s="78" t="s">
        <v>165</v>
      </c>
      <c r="D134" s="45">
        <v>3000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46" customFormat="1" ht="12.75">
      <c r="A135" s="98"/>
      <c r="B135" s="99"/>
      <c r="C135" s="75" t="s">
        <v>166</v>
      </c>
      <c r="D135" s="76">
        <f>SUM(D136:D137)</f>
        <v>13000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46" customFormat="1" ht="12.75">
      <c r="A136" s="80" t="s">
        <v>167</v>
      </c>
      <c r="B136" s="47">
        <v>68</v>
      </c>
      <c r="C136" s="78" t="s">
        <v>168</v>
      </c>
      <c r="D136" s="45">
        <v>3000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46" customFormat="1" ht="12.75">
      <c r="A137" s="80" t="s">
        <v>169</v>
      </c>
      <c r="B137" s="47">
        <v>68</v>
      </c>
      <c r="C137" s="78" t="s">
        <v>170</v>
      </c>
      <c r="D137" s="45">
        <v>10000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46" customFormat="1" ht="12.75">
      <c r="A138" s="88"/>
      <c r="B138" s="89"/>
      <c r="C138" s="90" t="s">
        <v>171</v>
      </c>
      <c r="D138" s="91">
        <f>SUM(D139:D141)</f>
        <v>37000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46" customFormat="1" ht="12.75">
      <c r="A139" s="80" t="s">
        <v>172</v>
      </c>
      <c r="B139" s="47">
        <v>68</v>
      </c>
      <c r="C139" s="97" t="s">
        <v>173</v>
      </c>
      <c r="D139" s="62">
        <v>3000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46" customFormat="1" ht="12.75">
      <c r="A140" s="80" t="s">
        <v>174</v>
      </c>
      <c r="B140" s="47">
        <v>68</v>
      </c>
      <c r="C140" s="97" t="s">
        <v>175</v>
      </c>
      <c r="D140" s="85">
        <v>4000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46" customFormat="1" ht="12.75">
      <c r="A141" s="80" t="s">
        <v>176</v>
      </c>
      <c r="B141" s="47">
        <v>68</v>
      </c>
      <c r="C141" s="78" t="s">
        <v>177</v>
      </c>
      <c r="D141" s="45">
        <v>30000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46" customFormat="1" ht="12.75">
      <c r="A142" s="88"/>
      <c r="B142" s="89"/>
      <c r="C142" s="90" t="s">
        <v>178</v>
      </c>
      <c r="D142" s="91">
        <f>SUM(D143:D144)</f>
        <v>4000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46" customFormat="1" ht="12.75">
      <c r="A143" s="82" t="s">
        <v>179</v>
      </c>
      <c r="B143" s="47">
        <v>68</v>
      </c>
      <c r="C143" s="97" t="s">
        <v>180</v>
      </c>
      <c r="D143" s="85">
        <v>3000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46" customFormat="1" ht="12.75">
      <c r="A144" s="80" t="s">
        <v>181</v>
      </c>
      <c r="B144" s="47">
        <v>68</v>
      </c>
      <c r="C144" s="81" t="s">
        <v>182</v>
      </c>
      <c r="D144" s="45">
        <v>1000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46" customFormat="1" ht="12.75">
      <c r="A145" s="100"/>
      <c r="B145" s="101"/>
      <c r="C145" s="102" t="s">
        <v>183</v>
      </c>
      <c r="D145" s="103">
        <f>SUM(D146:D149)</f>
        <v>72000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46" customFormat="1" ht="12.75">
      <c r="A146" s="82" t="s">
        <v>184</v>
      </c>
      <c r="B146" s="83">
        <v>68</v>
      </c>
      <c r="C146" s="104" t="s">
        <v>185</v>
      </c>
      <c r="D146" s="85">
        <v>35000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46" customFormat="1" ht="26.25">
      <c r="A147" s="82" t="s">
        <v>186</v>
      </c>
      <c r="B147" s="83">
        <v>68</v>
      </c>
      <c r="C147" s="64" t="s">
        <v>187</v>
      </c>
      <c r="D147" s="45">
        <v>10000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46" customFormat="1" ht="12.75">
      <c r="A148" s="82" t="s">
        <v>188</v>
      </c>
      <c r="B148" s="83">
        <v>68</v>
      </c>
      <c r="C148" s="104" t="s">
        <v>189</v>
      </c>
      <c r="D148" s="85">
        <v>12000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4" ht="12.75">
      <c r="A149" s="82" t="s">
        <v>190</v>
      </c>
      <c r="B149" s="83">
        <v>68</v>
      </c>
      <c r="C149" s="79" t="s">
        <v>191</v>
      </c>
      <c r="D149" s="45">
        <v>15000</v>
      </c>
    </row>
    <row r="150" spans="1:4" ht="12.75">
      <c r="A150" s="96"/>
      <c r="B150" s="105"/>
      <c r="C150" s="106" t="s">
        <v>192</v>
      </c>
      <c r="D150" s="72">
        <f>SUM(D151:D153)</f>
        <v>18000</v>
      </c>
    </row>
    <row r="151" spans="1:4" ht="12.75">
      <c r="A151" s="80" t="s">
        <v>193</v>
      </c>
      <c r="B151" s="47">
        <v>68</v>
      </c>
      <c r="C151" s="97" t="s">
        <v>194</v>
      </c>
      <c r="D151" s="107">
        <v>5000</v>
      </c>
    </row>
    <row r="152" spans="1:4" ht="12.75">
      <c r="A152" s="80" t="s">
        <v>195</v>
      </c>
      <c r="B152" s="47">
        <v>68</v>
      </c>
      <c r="C152" s="97" t="s">
        <v>196</v>
      </c>
      <c r="D152" s="62">
        <v>3000</v>
      </c>
    </row>
    <row r="153" spans="1:4" ht="12.75">
      <c r="A153" s="80" t="s">
        <v>197</v>
      </c>
      <c r="B153" s="47">
        <v>68</v>
      </c>
      <c r="C153" s="97" t="s">
        <v>198</v>
      </c>
      <c r="D153" s="62">
        <v>10000</v>
      </c>
    </row>
    <row r="154" spans="1:4" ht="12.75">
      <c r="A154" s="88"/>
      <c r="B154" s="89"/>
      <c r="C154" s="90" t="s">
        <v>199</v>
      </c>
      <c r="D154" s="91">
        <f>D155</f>
        <v>51000</v>
      </c>
    </row>
    <row r="155" spans="1:4" ht="12.75">
      <c r="A155" s="80" t="s">
        <v>200</v>
      </c>
      <c r="B155" s="47">
        <v>68</v>
      </c>
      <c r="C155" s="108" t="s">
        <v>201</v>
      </c>
      <c r="D155" s="45">
        <v>51000</v>
      </c>
    </row>
    <row r="156" spans="1:256" s="46" customFormat="1" ht="12.75">
      <c r="A156" s="88"/>
      <c r="B156" s="89"/>
      <c r="C156" s="90" t="s">
        <v>202</v>
      </c>
      <c r="D156" s="91">
        <f>D157+D158</f>
        <v>5000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46" customFormat="1" ht="12.75">
      <c r="A157" s="80" t="s">
        <v>203</v>
      </c>
      <c r="B157" s="47">
        <v>68</v>
      </c>
      <c r="C157" s="64" t="s">
        <v>204</v>
      </c>
      <c r="D157" s="45">
        <v>2500</v>
      </c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46" customFormat="1" ht="12.75">
      <c r="A158" s="80" t="s">
        <v>205</v>
      </c>
      <c r="B158" s="47">
        <v>68</v>
      </c>
      <c r="C158" s="64" t="s">
        <v>206</v>
      </c>
      <c r="D158" s="45">
        <v>2500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46" customFormat="1" ht="12.75">
      <c r="A159" s="28"/>
      <c r="B159" s="29"/>
      <c r="C159" s="28" t="s">
        <v>207</v>
      </c>
      <c r="D159" s="30">
        <f>D160</f>
        <v>166000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46" customFormat="1" ht="12.75">
      <c r="A160" s="42">
        <v>1</v>
      </c>
      <c r="B160" s="40">
        <v>84</v>
      </c>
      <c r="C160" s="41" t="s">
        <v>208</v>
      </c>
      <c r="D160" s="109">
        <v>166000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</sheetData>
  <sheetProtection/>
  <autoFilter ref="A4:C158"/>
  <mergeCells count="4">
    <mergeCell ref="A2:A4"/>
    <mergeCell ref="B2:B4"/>
    <mergeCell ref="C2:C4"/>
    <mergeCell ref="D2:D4"/>
  </mergeCells>
  <printOptions horizontalCentered="1"/>
  <pageMargins left="0.2362204724409449" right="0.2362204724409449" top="1.31" bottom="0.35433070866141736" header="0.15748031496062992" footer="0.15748031496062992"/>
  <pageSetup firstPageNumber="1" useFirstPageNumber="1" horizontalDpi="600" verticalDpi="600" orientation="portrait" paperSize="9" r:id="rId1"/>
  <headerFooter scaleWithDoc="0" alignWithMargins="0">
    <oddHeader>&amp;L&amp;"Arial,Aldin"ROMÂNIA
JUDEŢUL MUREŞ 
CONSILIUL JUDEŢEAN&amp;C&amp;"Arial,Aldin"
Programul de  Reparaţii pe  anul 2017
&amp;R&amp;"Arial,Aldin"Anexa nr.8 la HCJM nr.___________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dcterms:created xsi:type="dcterms:W3CDTF">2017-03-23T06:55:38Z</dcterms:created>
  <dcterms:modified xsi:type="dcterms:W3CDTF">2017-03-23T15:15:01Z</dcterms:modified>
  <cp:category/>
  <cp:version/>
  <cp:contentType/>
  <cp:contentStatus/>
</cp:coreProperties>
</file>