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1015" windowHeight="8205" activeTab="0"/>
  </bookViews>
  <sheets>
    <sheet name="reparații" sheetId="1" r:id="rId1"/>
  </sheets>
  <definedNames>
    <definedName name="_xlnm._FilterDatabase" localSheetId="0" hidden="1">'reparații'!$A$5:$D$5</definedName>
    <definedName name="_xlnm.Print_Titles" localSheetId="0">'reparații'!$2:$5</definedName>
    <definedName name="_xlnm.Print_Area" localSheetId="0">'reparații'!$A$1:$D$106</definedName>
  </definedNames>
  <calcPr fullCalcOnLoad="1"/>
</workbook>
</file>

<file path=xl/sharedStrings.xml><?xml version="1.0" encoding="utf-8"?>
<sst xmlns="http://schemas.openxmlformats.org/spreadsheetml/2006/main" count="120" uniqueCount="120">
  <si>
    <t xml:space="preserve"> -lei-</t>
  </si>
  <si>
    <t>Nr. crt.</t>
  </si>
  <si>
    <t>Simb.
cap. bug.</t>
  </si>
  <si>
    <t>Denumirea lucrării</t>
  </si>
  <si>
    <t>1</t>
  </si>
  <si>
    <t>2</t>
  </si>
  <si>
    <t>3</t>
  </si>
  <si>
    <t xml:space="preserve">TOTAL REPARATII, din care:                                                                </t>
  </si>
  <si>
    <t xml:space="preserve">CONSILIUL JUDETEAN MURES   </t>
  </si>
  <si>
    <t>CAPITOL 51</t>
  </si>
  <si>
    <t>CAPITOL 60</t>
  </si>
  <si>
    <t>CAPITOL 74</t>
  </si>
  <si>
    <t>SPJ SALVAMONT total, din care:</t>
  </si>
  <si>
    <t>CENTRUL ŞCOLAR PENTRU EDUCAŢIE INCLUZIVĂ NR.1</t>
  </si>
  <si>
    <t>CENTRUL ŞCOLAR PENTRU EDUCAŢIE INCLUZIVĂ NR.2</t>
  </si>
  <si>
    <t>CENTRUL ŞCOLAR DE EDUCAŢIE INCLUZIVĂ NR.3 S.A.M. REGHIN</t>
  </si>
  <si>
    <t>SPITALUL CLINIC JUDEŢEAN MUREŞ</t>
  </si>
  <si>
    <t>SPITALUL MUNICIPAL DR. GHEORGHE MARINESCU TÂRNĂVENI</t>
  </si>
  <si>
    <t xml:space="preserve">UNITATI  DE  CULTURA      </t>
  </si>
  <si>
    <t xml:space="preserve">Muzeul Judeţean MUREŞ                             </t>
  </si>
  <si>
    <t xml:space="preserve">Teatrul Ariel                           </t>
  </si>
  <si>
    <t>Ansamblul Artistic</t>
  </si>
  <si>
    <t>Biblioteca Judeţeană Mureş</t>
  </si>
  <si>
    <t xml:space="preserve">D.G.A.S.P.C. MUREŞ   </t>
  </si>
  <si>
    <t>Program 2018</t>
  </si>
  <si>
    <t>A1</t>
  </si>
  <si>
    <t>A2</t>
  </si>
  <si>
    <t>A6</t>
  </si>
  <si>
    <t>A7</t>
  </si>
  <si>
    <t>A10</t>
  </si>
  <si>
    <t>A11</t>
  </si>
  <si>
    <t>A12</t>
  </si>
  <si>
    <t>A13</t>
  </si>
  <si>
    <t>A14</t>
  </si>
  <si>
    <t>A15</t>
  </si>
  <si>
    <t>A16</t>
  </si>
  <si>
    <t>CTF JUDET</t>
  </si>
  <si>
    <t>CIA GLODENI</t>
  </si>
  <si>
    <t>CIA REGHIN</t>
  </si>
  <si>
    <t xml:space="preserve">Renovat bloc alimentar </t>
  </si>
  <si>
    <t>CRCDN -TÎRGU MUREȘ, total din care:</t>
  </si>
  <si>
    <t xml:space="preserve">Reparații apă canal CRCDN Branului nr.3 </t>
  </si>
  <si>
    <t>Izolație exterioară, reparații construcții, pardoseli, instalații băi CTF SĂRMAȘU str. Dezrobirii nr. 58</t>
  </si>
  <si>
    <t>DGASPC Aparat propriu Trébely nr.7</t>
  </si>
  <si>
    <t>CRRN LUDUȘ</t>
  </si>
  <si>
    <t>CRRN CĂLUGĂRENI</t>
  </si>
  <si>
    <t>Reparație sistem electricitate pavilion SF Iosif</t>
  </si>
  <si>
    <t>Izolație exterioară clădire 2 CIA</t>
  </si>
  <si>
    <t>Reparații și igienizare</t>
  </si>
  <si>
    <t>CSPAH CĂPUȘU DE CÂMPIE</t>
  </si>
  <si>
    <t>CIA SIGHIȘOARA</t>
  </si>
  <si>
    <t>Reparat acoperiș corp CIA</t>
  </si>
  <si>
    <t>CIA LUNCA MUREȘULUI</t>
  </si>
  <si>
    <t>CRRN BRÂNCOVENEȘTI</t>
  </si>
  <si>
    <t>Restaurare frescă sala mare Gurghiu</t>
  </si>
  <si>
    <t>Obținere autorizație de construire, autorizație ISU la clădirea nouă de la Științele Naturii</t>
  </si>
  <si>
    <t>Refacere branșament electric Zau de Câmpie, continuare reparații acoperiș</t>
  </si>
  <si>
    <t>Separare branșament apă - sediu administrativ</t>
  </si>
  <si>
    <t>Recondiționare canapele holuri - Palatul Culturii</t>
  </si>
  <si>
    <t>Realizare izolare și ușă acces mansardă - Muzeul de Etnografie - P-ța Trandafirilor 11</t>
  </si>
  <si>
    <t>Reparații interioare sală în vederea relocării magaziei de materiale</t>
  </si>
  <si>
    <t>Reparații curente exterioare și interioare la clădirea atelierelor</t>
  </si>
  <si>
    <t>Lucrări de zugrăvire sălile de spectacol</t>
  </si>
  <si>
    <t>Reparații curente la demisolul clădirii și a grupurilor sanitare</t>
  </si>
  <si>
    <t>Reparații autovehicule din dotare, calculatoare, imprimante, xerox, centrală termică</t>
  </si>
  <si>
    <t>Reparații curți interioare-Biblioteca Județeană Mureș</t>
  </si>
  <si>
    <t>Reparații curente la instalații sanitare și electrice</t>
  </si>
  <si>
    <t>Izolare punct de lucru pârtia Aluniș, Sovata</t>
  </si>
  <si>
    <t>Reparații bloc alimentar și grupuri sanitare 420 mp</t>
  </si>
  <si>
    <t>Reparații mașină transport elevi</t>
  </si>
  <si>
    <t>Ignifugare</t>
  </si>
  <si>
    <t>Reparații aparartură casnică</t>
  </si>
  <si>
    <t>Reparații hidroizolație terasă CT școală</t>
  </si>
  <si>
    <t>Reparaţii curente şi igienizări interioare  pavilion administrativ</t>
  </si>
  <si>
    <t xml:space="preserve">Lucrări de reparații ambulatorii de specialitate spital </t>
  </si>
  <si>
    <t>Lucrări de reparații secția septică obstetrică ginecologie</t>
  </si>
  <si>
    <t>Lucrări de reparații acoperiș secția oftalmologie</t>
  </si>
  <si>
    <t>Lucrări de reparații fațadă dermatologie</t>
  </si>
  <si>
    <t>Lucrări de reparații clinica psihiatrie I</t>
  </si>
  <si>
    <t>Lucrări de reparații clinica psihiatrie II</t>
  </si>
  <si>
    <t>Lucrări de reparații rețea apă caldă și rece secția obstetrică ginecologie</t>
  </si>
  <si>
    <t>Lucrări de reparații neuropsihiatrie pediatrică</t>
  </si>
  <si>
    <t>Lucrări de reparații rețea apă caldă și rece secția ortopedie</t>
  </si>
  <si>
    <t>Lucrări de reparații chirurgie plastică</t>
  </si>
  <si>
    <t>Reparaţii curente şi igienizări interioare  Pavilion Neuro-Pshiatrie(pshiatrie bărbați și Neurologie)</t>
  </si>
  <si>
    <t>Reparații interioare și exterioare Bloc alimentar</t>
  </si>
  <si>
    <t>Reparații pazie-acoperiș Clădire Pediatrie</t>
  </si>
  <si>
    <t>Reparații acoperiș Pavilion Neuro- Pshiatrie</t>
  </si>
  <si>
    <t>Reparații acoperiș Pavilion Administrativ</t>
  </si>
  <si>
    <t>Reparaţii autocar</t>
  </si>
  <si>
    <t xml:space="preserve">Reparații auto   </t>
  </si>
  <si>
    <t xml:space="preserve">Reparaţii la "Palatul Apollo" </t>
  </si>
  <si>
    <t>Amenajare birou de primire pentru persoane cu dizabilităţi locomotorii la ”Palatul Apollo” - Proiect tehnic</t>
  </si>
  <si>
    <t>Amenajare birou de primire pentru persoane cu dizabilităţi locomotorii la ”Palatul Apollo” - Execuție lucrare</t>
  </si>
  <si>
    <t>Reparaţii curente</t>
  </si>
  <si>
    <t>Reparaţii sediu administrativ (dren, reparații la arhivă etc.)</t>
  </si>
  <si>
    <t xml:space="preserve">Completare gard și panou comandă instalație degazeificare depozit deșeuri închis Reghin </t>
  </si>
  <si>
    <t>Remediere daune provocate la cablurile/echipamentele electrice de la stația de sortare Cristești Vălureni</t>
  </si>
  <si>
    <t>Lucrări de reparații clinica de pneumologie</t>
  </si>
  <si>
    <t>Lucrări de reparații compartiment endocrinologie</t>
  </si>
  <si>
    <t>Reparație subsol clădire (zidărie, zugrăvit, igienizări, pardoseli, instalații electrice, apă-canal)</t>
  </si>
  <si>
    <t>Reparații/ igienizare bloc alimentar CIA, reparații gard, reparații , schimbare jgheaburi LP și CITO</t>
  </si>
  <si>
    <t>Înlocuit pompă recirculare apă încălzire centrală, montat aerisitoare coloane Mărăști</t>
  </si>
  <si>
    <t>Reparații clădire sediul administrativ Mărăști 8</t>
  </si>
  <si>
    <t xml:space="preserve">Reparații la  spațiile expoziționale aparţinând Secţiei de Artă din Palatul Culturii, etaj II și III </t>
  </si>
  <si>
    <t>Întreținere sisteme de curenți slabi, înocuiri componente defecte</t>
  </si>
  <si>
    <t xml:space="preserve">Revizii instalații de încălzire, înlocuire componente defecte </t>
  </si>
  <si>
    <t>Reparații și zugrăvire pivnițe pentru depozitele de ceramică și casa scării-Muzeul de Etnografie - P-ța Trandafirilor 11</t>
  </si>
  <si>
    <t>Reparații și zugrăvire birou muzeografi-restauratori Muzeul de Etnografie - P-ța Trandafirilor 11</t>
  </si>
  <si>
    <t>Reparații arhivă (curente constrocții, instalații electrice, gaz, sanitare), reparații gardși pavaje</t>
  </si>
  <si>
    <t>Igienizare bucătărie și pavilion 2</t>
  </si>
  <si>
    <t>Asistență tehnică prin diriginți de șantier pentru lucrarea Reparaţii la "Palatul Apollo"</t>
  </si>
  <si>
    <t>Asistență tehnică din partea proiectantului pentru lucrarea Reparaţii la "Palatul Apollo"</t>
  </si>
  <si>
    <t>Asistență tehnică prin diriginți de șantier pentru lucrarea ”Amenajare birou de primire pentru persoane cu dizabilităţi locomotorii la Palatul Apollo”</t>
  </si>
  <si>
    <t>Reparații si amenajări interioare  imobil P-ța Victoriei nr.1</t>
  </si>
  <si>
    <t>Reparații și amenajări interioare  imobil str. Primăriei nr.2 (PT+execuție)</t>
  </si>
  <si>
    <t>Reparații curente vehicule</t>
  </si>
  <si>
    <t>Igienizarea și zugrăvirea sălilor de clasă, a grupurilor sanitare, a holurilor și a coridoarelor-clădirea din Tîrgu Mureș</t>
  </si>
  <si>
    <t>Igienizarea și zugrăvirea sălilor de clasă, a grupurilor sanitare, a holurilor și a coridoarelor-clădirea din Târnăveni</t>
  </si>
  <si>
    <t>Reparatii acoperiș, înlocuire țigle deteriorate, înlocuire capriori, șipci de lemn, reparații fațadă soclu - Muzeul de Etnografie - P-ța Trandafirilor 11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</si>
</sst>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\ _l_e_i_-;\-* #,##0\ _l_e_i_-;_-* &quot;-&quot;??\ _l_e_i_-;_-@_-"/>
    <numFmt numFmtId="165" formatCode="#,##0_ ;\-#,##0\ "/>
  </numFmts>
  <fonts count="45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45"/>
      <name val="Arial"/>
      <family val="2"/>
    </font>
    <font>
      <b/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FF66FF"/>
      <name val="Arial"/>
      <family val="2"/>
    </font>
    <font>
      <b/>
      <sz val="10"/>
      <color rgb="FF0000FF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0" borderId="2" applyNumberFormat="0" applyFill="0" applyAlignment="0" applyProtection="0"/>
    <xf numFmtId="0" fontId="29" fillId="28" borderId="0" applyNumberFormat="0" applyBorder="0" applyAlignment="0" applyProtection="0"/>
    <xf numFmtId="0" fontId="30" fillId="27" borderId="3" applyNumberFormat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0" fontId="0" fillId="0" borderId="0">
      <alignment/>
      <protection/>
    </xf>
    <xf numFmtId="0" fontId="24" fillId="31" borderId="4" applyNumberFormat="0" applyFont="0" applyAlignment="0" applyProtection="0"/>
    <xf numFmtId="9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  <xf numFmtId="43" fontId="0" fillId="0" borderId="0" applyFont="0" applyFill="0" applyBorder="0" applyAlignment="0" applyProtection="0"/>
    <xf numFmtId="41" fontId="24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3" fontId="0" fillId="0" borderId="0" xfId="0" applyNumberFormat="1" applyFont="1" applyFill="1" applyAlignment="1">
      <alignment vertical="center"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right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left" vertical="center" wrapText="1"/>
    </xf>
    <xf numFmtId="3" fontId="41" fillId="0" borderId="10" xfId="0" applyNumberFormat="1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3" fontId="42" fillId="33" borderId="10" xfId="0" applyNumberFormat="1" applyFont="1" applyFill="1" applyBorder="1" applyAlignment="1">
      <alignment horizontal="right" vertical="center" wrapText="1"/>
    </xf>
    <xf numFmtId="0" fontId="42" fillId="0" borderId="10" xfId="0" applyFont="1" applyBorder="1" applyAlignment="1">
      <alignment horizontal="right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left" vertical="center" wrapText="1"/>
    </xf>
    <xf numFmtId="3" fontId="42" fillId="0" borderId="10" xfId="0" applyNumberFormat="1" applyFont="1" applyFill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 wrapText="1"/>
    </xf>
    <xf numFmtId="3" fontId="0" fillId="0" borderId="10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 vertical="center" wrapText="1"/>
    </xf>
    <xf numFmtId="0" fontId="0" fillId="0" borderId="10" xfId="0" applyFont="1" applyFill="1" applyBorder="1" applyAlignment="1">
      <alignment wrapText="1"/>
    </xf>
    <xf numFmtId="0" fontId="43" fillId="0" borderId="10" xfId="0" applyFont="1" applyBorder="1" applyAlignment="1">
      <alignment horizontal="left" wrapText="1"/>
    </xf>
    <xf numFmtId="0" fontId="42" fillId="34" borderId="10" xfId="0" applyFont="1" applyFill="1" applyBorder="1" applyAlignment="1">
      <alignment horizontal="left" vertical="center" wrapText="1"/>
    </xf>
    <xf numFmtId="0" fontId="42" fillId="34" borderId="10" xfId="0" applyFont="1" applyFill="1" applyBorder="1" applyAlignment="1">
      <alignment horizontal="center" vertical="center" wrapText="1"/>
    </xf>
    <xf numFmtId="3" fontId="42" fillId="34" borderId="10" xfId="0" applyNumberFormat="1" applyFont="1" applyFill="1" applyBorder="1" applyAlignment="1">
      <alignment horizontal="right" vertical="center" wrapText="1"/>
    </xf>
    <xf numFmtId="0" fontId="0" fillId="0" borderId="10" xfId="0" applyFont="1" applyBorder="1" applyAlignment="1">
      <alignment wrapText="1"/>
    </xf>
    <xf numFmtId="3" fontId="43" fillId="0" borderId="10" xfId="0" applyNumberFormat="1" applyFont="1" applyFill="1" applyBorder="1" applyAlignment="1">
      <alignment horizontal="right" wrapText="1"/>
    </xf>
    <xf numFmtId="3" fontId="0" fillId="0" borderId="10" xfId="0" applyNumberFormat="1" applyFont="1" applyFill="1" applyBorder="1" applyAlignment="1">
      <alignment horizontal="right" wrapText="1"/>
    </xf>
    <xf numFmtId="49" fontId="42" fillId="35" borderId="10" xfId="46" applyNumberFormat="1" applyFont="1" applyFill="1" applyBorder="1" applyAlignment="1">
      <alignment wrapText="1"/>
      <protection/>
    </xf>
    <xf numFmtId="3" fontId="42" fillId="35" borderId="10" xfId="46" applyNumberFormat="1" applyFont="1" applyFill="1" applyBorder="1" applyAlignment="1">
      <alignment wrapText="1"/>
      <protection/>
    </xf>
    <xf numFmtId="0" fontId="42" fillId="34" borderId="10" xfId="0" applyFont="1" applyFill="1" applyBorder="1" applyAlignment="1">
      <alignment horizontal="right" vertical="center" wrapText="1"/>
    </xf>
    <xf numFmtId="0" fontId="0" fillId="36" borderId="10" xfId="0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center" vertical="center" wrapText="1"/>
    </xf>
    <xf numFmtId="3" fontId="0" fillId="0" borderId="10" xfId="0" applyNumberForma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0" fontId="0" fillId="37" borderId="10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right" vertical="center"/>
    </xf>
    <xf numFmtId="0" fontId="0" fillId="36" borderId="10" xfId="0" applyFont="1" applyFill="1" applyBorder="1" applyAlignment="1">
      <alignment horizontal="center" vertical="center" wrapText="1"/>
    </xf>
    <xf numFmtId="3" fontId="0" fillId="36" borderId="10" xfId="0" applyNumberFormat="1" applyFont="1" applyFill="1" applyBorder="1" applyAlignment="1">
      <alignment horizontal="right" vertical="center" wrapText="1"/>
    </xf>
    <xf numFmtId="3" fontId="43" fillId="36" borderId="10" xfId="0" applyNumberFormat="1" applyFont="1" applyFill="1" applyBorder="1" applyAlignment="1">
      <alignment horizontal="right" vertical="center" wrapText="1"/>
    </xf>
    <xf numFmtId="0" fontId="0" fillId="36" borderId="10" xfId="0" applyFont="1" applyFill="1" applyBorder="1" applyAlignment="1">
      <alignment vertical="center"/>
    </xf>
    <xf numFmtId="3" fontId="0" fillId="36" borderId="10" xfId="0" applyNumberFormat="1" applyFont="1" applyFill="1" applyBorder="1" applyAlignment="1">
      <alignment horizontal="right" vertical="center"/>
    </xf>
    <xf numFmtId="0" fontId="0" fillId="34" borderId="10" xfId="0" applyFont="1" applyFill="1" applyBorder="1" applyAlignment="1">
      <alignment vertical="center"/>
    </xf>
    <xf numFmtId="0" fontId="0" fillId="34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vertical="center"/>
    </xf>
    <xf numFmtId="0" fontId="43" fillId="37" borderId="10" xfId="0" applyFont="1" applyFill="1" applyBorder="1" applyAlignment="1">
      <alignment horizontal="center" vertical="center" wrapText="1"/>
    </xf>
    <xf numFmtId="0" fontId="44" fillId="34" borderId="10" xfId="0" applyFont="1" applyFill="1" applyBorder="1" applyAlignment="1">
      <alignment horizontal="center" vertical="center" wrapText="1"/>
    </xf>
    <xf numFmtId="0" fontId="44" fillId="34" borderId="10" xfId="0" applyFont="1" applyFill="1" applyBorder="1" applyAlignment="1">
      <alignment horizontal="right" vertical="center" wrapText="1"/>
    </xf>
    <xf numFmtId="0" fontId="44" fillId="34" borderId="10" xfId="0" applyFont="1" applyFill="1" applyBorder="1" applyAlignment="1">
      <alignment horizontal="left" vertical="center" wrapText="1"/>
    </xf>
    <xf numFmtId="3" fontId="44" fillId="34" borderId="10" xfId="0" applyNumberFormat="1" applyFont="1" applyFill="1" applyBorder="1" applyAlignment="1">
      <alignment horizontal="right" vertical="center" wrapText="1"/>
    </xf>
    <xf numFmtId="0" fontId="43" fillId="36" borderId="10" xfId="0" applyFont="1" applyFill="1" applyBorder="1" applyAlignment="1">
      <alignment horizontal="right" vertical="center" wrapText="1"/>
    </xf>
    <xf numFmtId="0" fontId="43" fillId="36" borderId="10" xfId="0" applyFont="1" applyFill="1" applyBorder="1" applyAlignment="1">
      <alignment horizontal="center" vertical="center" wrapText="1"/>
    </xf>
    <xf numFmtId="0" fontId="0" fillId="36" borderId="0" xfId="0" applyFont="1" applyFill="1" applyAlignment="1">
      <alignment vertical="center"/>
    </xf>
    <xf numFmtId="0" fontId="4" fillId="38" borderId="10" xfId="0" applyFont="1" applyFill="1" applyBorder="1" applyAlignment="1">
      <alignment horizontal="right" vertical="center" wrapText="1"/>
    </xf>
    <xf numFmtId="0" fontId="3" fillId="38" borderId="10" xfId="0" applyFont="1" applyFill="1" applyBorder="1" applyAlignment="1">
      <alignment horizontal="center" vertical="center" wrapText="1"/>
    </xf>
    <xf numFmtId="0" fontId="3" fillId="38" borderId="10" xfId="0" applyFont="1" applyFill="1" applyBorder="1" applyAlignment="1">
      <alignment horizontal="left" vertical="center" wrapText="1"/>
    </xf>
    <xf numFmtId="3" fontId="42" fillId="38" borderId="10" xfId="0" applyNumberFormat="1" applyFont="1" applyFill="1" applyBorder="1" applyAlignment="1">
      <alignment horizontal="right" vertical="center" wrapText="1"/>
    </xf>
    <xf numFmtId="3" fontId="0" fillId="0" borderId="10" xfId="0" applyNumberFormat="1" applyFont="1" applyFill="1" applyBorder="1" applyAlignment="1">
      <alignment vertical="center" wrapText="1"/>
    </xf>
    <xf numFmtId="49" fontId="2" fillId="31" borderId="10" xfId="0" applyNumberFormat="1" applyFont="1" applyFill="1" applyBorder="1" applyAlignment="1">
      <alignment horizontal="right" vertical="center" wrapText="1"/>
    </xf>
    <xf numFmtId="0" fontId="2" fillId="31" borderId="10" xfId="0" applyFont="1" applyFill="1" applyBorder="1" applyAlignment="1">
      <alignment horizontal="right" vertical="center" wrapText="1"/>
    </xf>
    <xf numFmtId="3" fontId="2" fillId="31" borderId="10" xfId="0" applyNumberFormat="1" applyFont="1" applyFill="1" applyBorder="1" applyAlignment="1">
      <alignment vertical="center" wrapText="1"/>
    </xf>
    <xf numFmtId="3" fontId="2" fillId="31" borderId="10" xfId="0" applyNumberFormat="1" applyFont="1" applyFill="1" applyBorder="1" applyAlignment="1">
      <alignment horizontal="right" vertical="center" wrapText="1"/>
    </xf>
    <xf numFmtId="3" fontId="0" fillId="0" borderId="10" xfId="0" applyNumberFormat="1" applyFont="1" applyFill="1" applyBorder="1" applyAlignment="1">
      <alignment horizontal="right" vertical="center" wrapText="1"/>
    </xf>
    <xf numFmtId="49" fontId="2" fillId="31" borderId="10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2" fillId="31" borderId="10" xfId="0" applyFont="1" applyFill="1" applyBorder="1" applyAlignment="1">
      <alignment horizontal="center" vertical="center" wrapText="1"/>
    </xf>
    <xf numFmtId="0" fontId="0" fillId="36" borderId="10" xfId="0" applyNumberFormat="1" applyFont="1" applyFill="1" applyBorder="1" applyAlignment="1">
      <alignment horizontal="right" vertical="center" wrapText="1"/>
    </xf>
    <xf numFmtId="0" fontId="0" fillId="36" borderId="10" xfId="0" applyNumberFormat="1" applyFill="1" applyBorder="1" applyAlignment="1">
      <alignment horizontal="right" vertical="center" wrapText="1"/>
    </xf>
    <xf numFmtId="0" fontId="0" fillId="36" borderId="10" xfId="0" applyNumberFormat="1" applyFont="1" applyFill="1" applyBorder="1" applyAlignment="1">
      <alignment horizontal="right" vertical="center" wrapText="1"/>
    </xf>
    <xf numFmtId="0" fontId="2" fillId="31" borderId="10" xfId="0" applyNumberFormat="1" applyFont="1" applyFill="1" applyBorder="1" applyAlignment="1">
      <alignment horizontal="right" vertical="center" wrapText="1"/>
    </xf>
    <xf numFmtId="0" fontId="0" fillId="36" borderId="10" xfId="0" applyNumberFormat="1" applyFill="1" applyBorder="1" applyAlignment="1">
      <alignment horizontal="right" vertical="top" wrapText="1"/>
    </xf>
    <xf numFmtId="0" fontId="0" fillId="0" borderId="10" xfId="0" applyNumberFormat="1" applyFont="1" applyFill="1" applyBorder="1" applyAlignment="1">
      <alignment horizontal="right" vertical="center" wrapText="1"/>
    </xf>
    <xf numFmtId="0" fontId="43" fillId="36" borderId="10" xfId="0" applyFont="1" applyFill="1" applyBorder="1" applyAlignment="1">
      <alignment vertical="center" wrapText="1"/>
    </xf>
    <xf numFmtId="0" fontId="43" fillId="36" borderId="10" xfId="0" applyFont="1" applyFill="1" applyBorder="1" applyAlignment="1">
      <alignment horizontal="center" vertical="center" wrapText="1"/>
    </xf>
    <xf numFmtId="3" fontId="43" fillId="36" borderId="10" xfId="0" applyNumberFormat="1" applyFont="1" applyFill="1" applyBorder="1" applyAlignment="1">
      <alignment vertical="center" wrapText="1"/>
    </xf>
    <xf numFmtId="3" fontId="43" fillId="0" borderId="10" xfId="0" applyNumberFormat="1" applyFont="1" applyFill="1" applyBorder="1" applyAlignment="1">
      <alignment vertical="top" wrapText="1"/>
    </xf>
    <xf numFmtId="3" fontId="43" fillId="36" borderId="10" xfId="0" applyNumberFormat="1" applyFont="1" applyFill="1" applyBorder="1" applyAlignment="1">
      <alignment horizontal="right" vertical="center"/>
    </xf>
    <xf numFmtId="3" fontId="43" fillId="0" borderId="10" xfId="0" applyNumberFormat="1" applyFont="1" applyFill="1" applyBorder="1" applyAlignment="1">
      <alignment vertical="center" wrapText="1"/>
    </xf>
    <xf numFmtId="3" fontId="43" fillId="36" borderId="10" xfId="0" applyNumberFormat="1" applyFont="1" applyFill="1" applyBorder="1" applyAlignment="1">
      <alignment horizontal="right" vertical="center" wrapText="1"/>
    </xf>
    <xf numFmtId="3" fontId="43" fillId="36" borderId="10" xfId="0" applyNumberFormat="1" applyFont="1" applyFill="1" applyBorder="1" applyAlignment="1">
      <alignment vertical="top" wrapText="1"/>
    </xf>
    <xf numFmtId="0" fontId="43" fillId="36" borderId="10" xfId="0" applyFont="1" applyFill="1" applyBorder="1" applyAlignment="1">
      <alignment horizontal="justify" wrapText="1"/>
    </xf>
    <xf numFmtId="0" fontId="0" fillId="36" borderId="10" xfId="0" applyFill="1" applyBorder="1" applyAlignment="1">
      <alignment horizontal="left" vertical="center" wrapText="1"/>
    </xf>
    <xf numFmtId="3" fontId="0" fillId="36" borderId="10" xfId="0" applyNumberFormat="1" applyFill="1" applyBorder="1" applyAlignment="1">
      <alignment vertical="center" wrapText="1"/>
    </xf>
    <xf numFmtId="0" fontId="0" fillId="0" borderId="10" xfId="0" applyFill="1" applyBorder="1" applyAlignment="1">
      <alignment horizontal="left" wrapText="1"/>
    </xf>
    <xf numFmtId="3" fontId="0" fillId="0" borderId="10" xfId="0" applyNumberFormat="1" applyBorder="1" applyAlignment="1">
      <alignment horizontal="right" vertical="center"/>
    </xf>
    <xf numFmtId="0" fontId="0" fillId="0" borderId="10" xfId="0" applyFill="1" applyBorder="1" applyAlignment="1">
      <alignment wrapText="1"/>
    </xf>
    <xf numFmtId="0" fontId="0" fillId="0" borderId="10" xfId="0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rmal_Foaie1" xfId="46"/>
    <cellStyle name="Notă" xfId="47"/>
    <cellStyle name="Percent" xfId="48"/>
    <cellStyle name="Currency" xfId="49"/>
    <cellStyle name="Currency [0]" xfId="50"/>
    <cellStyle name="Text avertisment" xfId="51"/>
    <cellStyle name="Text explicativ" xfId="52"/>
    <cellStyle name="Titlu" xfId="53"/>
    <cellStyle name="Titlu 1" xfId="54"/>
    <cellStyle name="Titlu 2" xfId="55"/>
    <cellStyle name="Titlu 3" xfId="56"/>
    <cellStyle name="Titlu 4" xfId="57"/>
    <cellStyle name="Total" xfId="58"/>
    <cellStyle name="Verificare celulă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6"/>
  <sheetViews>
    <sheetView tabSelected="1" workbookViewId="0" topLeftCell="A1">
      <selection activeCell="D2" sqref="D2:D4"/>
    </sheetView>
  </sheetViews>
  <sheetFormatPr defaultColWidth="9.140625" defaultRowHeight="12.75"/>
  <cols>
    <col min="1" max="1" width="4.421875" style="1" customWidth="1"/>
    <col min="2" max="2" width="6.28125" style="2" customWidth="1"/>
    <col min="3" max="3" width="73.140625" style="3" customWidth="1"/>
    <col min="4" max="4" width="11.140625" style="1" customWidth="1"/>
    <col min="5" max="16384" width="9.140625" style="5" customWidth="1"/>
  </cols>
  <sheetData>
    <row r="1" ht="12.75">
      <c r="D1" s="4" t="s">
        <v>0</v>
      </c>
    </row>
    <row r="2" spans="1:4" ht="12.75" customHeight="1">
      <c r="A2" s="94" t="s">
        <v>1</v>
      </c>
      <c r="B2" s="96" t="s">
        <v>2</v>
      </c>
      <c r="C2" s="98" t="s">
        <v>3</v>
      </c>
      <c r="D2" s="98" t="s">
        <v>24</v>
      </c>
    </row>
    <row r="3" spans="1:4" ht="12.75" customHeight="1">
      <c r="A3" s="95"/>
      <c r="B3" s="97"/>
      <c r="C3" s="99"/>
      <c r="D3" s="99"/>
    </row>
    <row r="4" spans="1:4" s="10" customFormat="1" ht="39" customHeight="1">
      <c r="A4" s="95"/>
      <c r="B4" s="97"/>
      <c r="C4" s="99"/>
      <c r="D4" s="99"/>
    </row>
    <row r="5" spans="1:4" s="10" customFormat="1" ht="12.75">
      <c r="A5" s="6">
        <v>0</v>
      </c>
      <c r="B5" s="7" t="s">
        <v>4</v>
      </c>
      <c r="C5" s="7" t="s">
        <v>5</v>
      </c>
      <c r="D5" s="7" t="s">
        <v>6</v>
      </c>
    </row>
    <row r="6" spans="1:4" ht="12.75">
      <c r="A6" s="11"/>
      <c r="B6" s="12"/>
      <c r="C6" s="13" t="s">
        <v>7</v>
      </c>
      <c r="D6" s="14">
        <f>D7+D29+D34+D37+D41+D61+D84+D54+D26</f>
        <v>7165000</v>
      </c>
    </row>
    <row r="7" spans="1:4" ht="12.75">
      <c r="A7" s="15"/>
      <c r="B7" s="16"/>
      <c r="C7" s="17" t="s">
        <v>8</v>
      </c>
      <c r="D7" s="18">
        <f>D8+D23+D20</f>
        <v>2990000</v>
      </c>
    </row>
    <row r="8" spans="1:4" ht="12.75">
      <c r="A8" s="19"/>
      <c r="B8" s="20"/>
      <c r="C8" s="21" t="s">
        <v>9</v>
      </c>
      <c r="D8" s="22">
        <f>SUM(D9:D19)</f>
        <v>2822000</v>
      </c>
    </row>
    <row r="9" spans="1:4" s="25" customFormat="1" ht="12.75">
      <c r="A9" s="23">
        <v>1</v>
      </c>
      <c r="B9" s="8">
        <v>51</v>
      </c>
      <c r="C9" s="90" t="s">
        <v>90</v>
      </c>
      <c r="D9" s="24">
        <v>238000</v>
      </c>
    </row>
    <row r="10" spans="1:4" s="25" customFormat="1" ht="12.75">
      <c r="A10" s="23">
        <v>2</v>
      </c>
      <c r="B10" s="8">
        <v>51</v>
      </c>
      <c r="C10" s="26" t="s">
        <v>91</v>
      </c>
      <c r="D10" s="24">
        <v>432000</v>
      </c>
    </row>
    <row r="11" spans="1:4" s="25" customFormat="1" ht="12.75">
      <c r="A11" s="23">
        <v>3</v>
      </c>
      <c r="B11" s="8">
        <v>51</v>
      </c>
      <c r="C11" s="92" t="s">
        <v>111</v>
      </c>
      <c r="D11" s="24">
        <v>18000</v>
      </c>
    </row>
    <row r="12" spans="1:4" s="25" customFormat="1" ht="25.5">
      <c r="A12" s="23">
        <v>4</v>
      </c>
      <c r="B12" s="8">
        <v>51</v>
      </c>
      <c r="C12" s="92" t="s">
        <v>112</v>
      </c>
      <c r="D12" s="24">
        <v>8000</v>
      </c>
    </row>
    <row r="13" spans="1:4" s="25" customFormat="1" ht="25.5">
      <c r="A13" s="23">
        <v>5</v>
      </c>
      <c r="B13" s="8">
        <v>51</v>
      </c>
      <c r="C13" s="26" t="s">
        <v>92</v>
      </c>
      <c r="D13" s="24">
        <v>48000</v>
      </c>
    </row>
    <row r="14" spans="1:4" s="25" customFormat="1" ht="25.5">
      <c r="A14" s="23">
        <v>6</v>
      </c>
      <c r="B14" s="8">
        <v>51</v>
      </c>
      <c r="C14" s="26" t="s">
        <v>93</v>
      </c>
      <c r="D14" s="24">
        <v>100000</v>
      </c>
    </row>
    <row r="15" spans="1:4" s="25" customFormat="1" ht="25.5">
      <c r="A15" s="23">
        <v>7</v>
      </c>
      <c r="B15" s="8">
        <v>51</v>
      </c>
      <c r="C15" s="92" t="s">
        <v>113</v>
      </c>
      <c r="D15" s="24">
        <v>8000</v>
      </c>
    </row>
    <row r="16" spans="1:4" s="25" customFormat="1" ht="12.75">
      <c r="A16" s="23">
        <v>8</v>
      </c>
      <c r="B16" s="8">
        <v>51</v>
      </c>
      <c r="C16" s="26" t="s">
        <v>94</v>
      </c>
      <c r="D16" s="24">
        <v>100000</v>
      </c>
    </row>
    <row r="17" spans="1:4" s="25" customFormat="1" ht="12.75">
      <c r="A17" s="23">
        <v>9</v>
      </c>
      <c r="B17" s="8">
        <v>51</v>
      </c>
      <c r="C17" s="26" t="s">
        <v>95</v>
      </c>
      <c r="D17" s="24">
        <v>1260000</v>
      </c>
    </row>
    <row r="18" spans="1:4" s="25" customFormat="1" ht="12.75">
      <c r="A18" s="23">
        <v>10</v>
      </c>
      <c r="B18" s="8">
        <v>51</v>
      </c>
      <c r="C18" s="92" t="s">
        <v>114</v>
      </c>
      <c r="D18" s="24">
        <v>110000</v>
      </c>
    </row>
    <row r="19" spans="1:4" s="25" customFormat="1" ht="12.75">
      <c r="A19" s="23">
        <v>11</v>
      </c>
      <c r="B19" s="8">
        <v>51</v>
      </c>
      <c r="C19" s="92" t="s">
        <v>115</v>
      </c>
      <c r="D19" s="24">
        <v>500000</v>
      </c>
    </row>
    <row r="20" spans="1:4" s="25" customFormat="1" ht="12.75">
      <c r="A20" s="28"/>
      <c r="B20" s="29"/>
      <c r="C20" s="28" t="s">
        <v>10</v>
      </c>
      <c r="D20" s="30">
        <f>D21+D22</f>
        <v>100000</v>
      </c>
    </row>
    <row r="21" spans="1:4" s="25" customFormat="1" ht="12.75">
      <c r="A21" s="23">
        <v>1</v>
      </c>
      <c r="B21" s="8">
        <v>60</v>
      </c>
      <c r="C21" s="27" t="s">
        <v>63</v>
      </c>
      <c r="D21" s="24">
        <v>90000</v>
      </c>
    </row>
    <row r="22" spans="1:4" s="25" customFormat="1" ht="12.75">
      <c r="A22" s="23">
        <v>2</v>
      </c>
      <c r="B22" s="8">
        <v>60</v>
      </c>
      <c r="C22" s="27" t="s">
        <v>64</v>
      </c>
      <c r="D22" s="24">
        <v>10000</v>
      </c>
    </row>
    <row r="23" spans="1:4" ht="12.75">
      <c r="A23" s="28"/>
      <c r="B23" s="28"/>
      <c r="C23" s="28" t="s">
        <v>11</v>
      </c>
      <c r="D23" s="30">
        <f>D25+D24</f>
        <v>68000</v>
      </c>
    </row>
    <row r="24" spans="1:4" ht="25.5">
      <c r="A24" s="23">
        <v>1</v>
      </c>
      <c r="B24" s="8">
        <v>74</v>
      </c>
      <c r="C24" s="31" t="s">
        <v>96</v>
      </c>
      <c r="D24" s="32">
        <v>5000</v>
      </c>
    </row>
    <row r="25" spans="1:4" s="25" customFormat="1" ht="25.5">
      <c r="A25" s="23">
        <v>2</v>
      </c>
      <c r="B25" s="8">
        <v>74</v>
      </c>
      <c r="C25" s="9" t="s">
        <v>97</v>
      </c>
      <c r="D25" s="33">
        <v>63000</v>
      </c>
    </row>
    <row r="26" spans="1:4" s="25" customFormat="1" ht="12.75">
      <c r="A26" s="34"/>
      <c r="B26" s="34"/>
      <c r="C26" s="34" t="s">
        <v>12</v>
      </c>
      <c r="D26" s="35">
        <f>D27+D28</f>
        <v>50000</v>
      </c>
    </row>
    <row r="27" spans="1:4" s="25" customFormat="1" ht="12.75">
      <c r="A27" s="23">
        <v>1</v>
      </c>
      <c r="B27" s="8">
        <v>54</v>
      </c>
      <c r="C27" s="93" t="s">
        <v>116</v>
      </c>
      <c r="D27" s="33">
        <v>20000</v>
      </c>
    </row>
    <row r="28" spans="1:4" s="25" customFormat="1" ht="12.75">
      <c r="A28" s="23">
        <v>2</v>
      </c>
      <c r="B28" s="8">
        <v>54</v>
      </c>
      <c r="C28" s="93" t="s">
        <v>67</v>
      </c>
      <c r="D28" s="33">
        <v>30000</v>
      </c>
    </row>
    <row r="29" spans="1:4" ht="12.75">
      <c r="A29" s="36"/>
      <c r="B29" s="29"/>
      <c r="C29" s="28" t="s">
        <v>13</v>
      </c>
      <c r="D29" s="30">
        <f>SUM(D30:D33)</f>
        <v>50000</v>
      </c>
    </row>
    <row r="30" spans="1:4" ht="12.75">
      <c r="A30" s="37">
        <v>1</v>
      </c>
      <c r="B30" s="38">
        <v>65</v>
      </c>
      <c r="C30" s="39" t="s">
        <v>68</v>
      </c>
      <c r="D30" s="24">
        <v>25000</v>
      </c>
    </row>
    <row r="31" spans="1:4" ht="12.75">
      <c r="A31" s="37">
        <v>2</v>
      </c>
      <c r="B31" s="38">
        <v>65</v>
      </c>
      <c r="C31" s="39" t="s">
        <v>69</v>
      </c>
      <c r="D31" s="24">
        <v>9000</v>
      </c>
    </row>
    <row r="32" spans="1:4" ht="12.75">
      <c r="A32" s="37">
        <v>3</v>
      </c>
      <c r="B32" s="38">
        <v>65</v>
      </c>
      <c r="C32" s="39" t="s">
        <v>70</v>
      </c>
      <c r="D32" s="24">
        <v>8000</v>
      </c>
    </row>
    <row r="33" spans="1:4" ht="12.75">
      <c r="A33" s="37">
        <v>4</v>
      </c>
      <c r="B33" s="38">
        <v>65</v>
      </c>
      <c r="C33" s="39" t="s">
        <v>71</v>
      </c>
      <c r="D33" s="24">
        <v>8000</v>
      </c>
    </row>
    <row r="34" spans="1:4" ht="12.75">
      <c r="A34" s="36"/>
      <c r="B34" s="29"/>
      <c r="C34" s="28" t="s">
        <v>14</v>
      </c>
      <c r="D34" s="30">
        <f>SUM(D35:D36)</f>
        <v>50000</v>
      </c>
    </row>
    <row r="35" spans="1:4" ht="25.5">
      <c r="A35" s="40">
        <v>1</v>
      </c>
      <c r="B35" s="41">
        <v>65</v>
      </c>
      <c r="C35" s="39" t="s">
        <v>117</v>
      </c>
      <c r="D35" s="24">
        <v>30000</v>
      </c>
    </row>
    <row r="36" spans="1:4" ht="25.5">
      <c r="A36" s="40">
        <v>2</v>
      </c>
      <c r="B36" s="41">
        <v>65</v>
      </c>
      <c r="C36" s="39" t="s">
        <v>118</v>
      </c>
      <c r="D36" s="24">
        <v>20000</v>
      </c>
    </row>
    <row r="37" spans="1:4" ht="12.75">
      <c r="A37" s="36"/>
      <c r="B37" s="29"/>
      <c r="C37" s="28" t="s">
        <v>15</v>
      </c>
      <c r="D37" s="30">
        <f>SUM(D38:D40)</f>
        <v>50000</v>
      </c>
    </row>
    <row r="38" spans="1:4" ht="12.75">
      <c r="A38" s="37">
        <v>1</v>
      </c>
      <c r="B38" s="43">
        <v>65</v>
      </c>
      <c r="C38" s="88" t="s">
        <v>60</v>
      </c>
      <c r="D38" s="45">
        <v>4000</v>
      </c>
    </row>
    <row r="39" spans="1:4" ht="12.75">
      <c r="A39" s="37">
        <v>2</v>
      </c>
      <c r="B39" s="43">
        <v>65</v>
      </c>
      <c r="C39" s="88" t="s">
        <v>61</v>
      </c>
      <c r="D39" s="91">
        <v>42000</v>
      </c>
    </row>
    <row r="40" spans="1:4" ht="12.75">
      <c r="A40" s="46">
        <v>3</v>
      </c>
      <c r="B40" s="43">
        <v>65</v>
      </c>
      <c r="C40" s="89" t="s">
        <v>72</v>
      </c>
      <c r="D40" s="91">
        <v>4000</v>
      </c>
    </row>
    <row r="41" spans="1:4" ht="12.75">
      <c r="A41" s="48"/>
      <c r="B41" s="49"/>
      <c r="C41" s="28" t="s">
        <v>16</v>
      </c>
      <c r="D41" s="30">
        <f>SUM(D42:D53)</f>
        <v>1550000</v>
      </c>
    </row>
    <row r="42" spans="1:4" ht="12.75">
      <c r="A42" s="50">
        <v>1</v>
      </c>
      <c r="B42" s="51">
        <v>66</v>
      </c>
      <c r="C42" s="63" t="s">
        <v>74</v>
      </c>
      <c r="D42" s="42">
        <v>400000</v>
      </c>
    </row>
    <row r="43" spans="1:4" ht="12.75">
      <c r="A43" s="50">
        <v>2</v>
      </c>
      <c r="B43" s="51">
        <v>66</v>
      </c>
      <c r="C43" s="63" t="s">
        <v>75</v>
      </c>
      <c r="D43" s="42">
        <v>300000</v>
      </c>
    </row>
    <row r="44" spans="1:4" ht="12.75">
      <c r="A44" s="50">
        <v>3</v>
      </c>
      <c r="B44" s="51">
        <v>66</v>
      </c>
      <c r="C44" s="63" t="s">
        <v>76</v>
      </c>
      <c r="D44" s="42">
        <v>30000</v>
      </c>
    </row>
    <row r="45" spans="1:4" ht="12.75">
      <c r="A45" s="50">
        <v>4</v>
      </c>
      <c r="B45" s="51">
        <v>66</v>
      </c>
      <c r="C45" s="63" t="s">
        <v>77</v>
      </c>
      <c r="D45" s="42">
        <v>40000</v>
      </c>
    </row>
    <row r="46" spans="1:4" ht="12.75">
      <c r="A46" s="50">
        <v>5</v>
      </c>
      <c r="B46" s="51">
        <v>66</v>
      </c>
      <c r="C46" s="63" t="s">
        <v>78</v>
      </c>
      <c r="D46" s="42">
        <v>150000</v>
      </c>
    </row>
    <row r="47" spans="1:4" ht="12.75">
      <c r="A47" s="50">
        <v>6</v>
      </c>
      <c r="B47" s="51">
        <v>66</v>
      </c>
      <c r="C47" s="63" t="s">
        <v>79</v>
      </c>
      <c r="D47" s="42">
        <v>150000</v>
      </c>
    </row>
    <row r="48" spans="1:4" ht="12.75">
      <c r="A48" s="50">
        <v>7</v>
      </c>
      <c r="B48" s="51">
        <v>66</v>
      </c>
      <c r="C48" s="63" t="s">
        <v>80</v>
      </c>
      <c r="D48" s="42">
        <v>100000</v>
      </c>
    </row>
    <row r="49" spans="1:4" ht="12.75">
      <c r="A49" s="50">
        <v>8</v>
      </c>
      <c r="B49" s="51">
        <v>66</v>
      </c>
      <c r="C49" s="63" t="s">
        <v>81</v>
      </c>
      <c r="D49" s="42">
        <v>60000</v>
      </c>
    </row>
    <row r="50" spans="1:4" ht="12.75">
      <c r="A50" s="50">
        <v>9</v>
      </c>
      <c r="B50" s="51">
        <v>66</v>
      </c>
      <c r="C50" s="63" t="s">
        <v>82</v>
      </c>
      <c r="D50" s="42">
        <v>100000</v>
      </c>
    </row>
    <row r="51" spans="1:4" ht="12.75">
      <c r="A51" s="50">
        <v>10</v>
      </c>
      <c r="B51" s="51">
        <v>66</v>
      </c>
      <c r="C51" s="63" t="s">
        <v>83</v>
      </c>
      <c r="D51" s="42">
        <v>70000</v>
      </c>
    </row>
    <row r="52" spans="1:4" ht="12.75">
      <c r="A52" s="50">
        <v>11</v>
      </c>
      <c r="B52" s="51">
        <v>66</v>
      </c>
      <c r="C52" s="63" t="s">
        <v>99</v>
      </c>
      <c r="D52" s="42">
        <v>50000</v>
      </c>
    </row>
    <row r="53" spans="1:4" ht="12.75">
      <c r="A53" s="50">
        <v>12</v>
      </c>
      <c r="B53" s="51">
        <v>66</v>
      </c>
      <c r="C53" s="63" t="s">
        <v>98</v>
      </c>
      <c r="D53" s="42">
        <v>100000</v>
      </c>
    </row>
    <row r="54" spans="1:4" ht="12.75">
      <c r="A54" s="52"/>
      <c r="B54" s="52"/>
      <c r="C54" s="28" t="s">
        <v>17</v>
      </c>
      <c r="D54" s="30">
        <f>SUM(D55:D60)</f>
        <v>1520000</v>
      </c>
    </row>
    <row r="55" spans="1:4" ht="25.5">
      <c r="A55" s="50">
        <v>1</v>
      </c>
      <c r="B55" s="51">
        <v>66</v>
      </c>
      <c r="C55" s="39" t="s">
        <v>84</v>
      </c>
      <c r="D55" s="42">
        <v>900000</v>
      </c>
    </row>
    <row r="56" spans="1:4" ht="12.75">
      <c r="A56" s="50">
        <v>2</v>
      </c>
      <c r="B56" s="51">
        <v>66</v>
      </c>
      <c r="C56" s="39" t="s">
        <v>73</v>
      </c>
      <c r="D56" s="42">
        <v>100000</v>
      </c>
    </row>
    <row r="57" spans="1:4" ht="12.75">
      <c r="A57" s="50">
        <v>3</v>
      </c>
      <c r="B57" s="51">
        <v>66</v>
      </c>
      <c r="C57" s="39" t="s">
        <v>85</v>
      </c>
      <c r="D57" s="42">
        <v>130000</v>
      </c>
    </row>
    <row r="58" spans="1:4" ht="12.75">
      <c r="A58" s="50">
        <v>4</v>
      </c>
      <c r="B58" s="51">
        <v>66</v>
      </c>
      <c r="C58" s="39" t="s">
        <v>86</v>
      </c>
      <c r="D58" s="42">
        <v>50000</v>
      </c>
    </row>
    <row r="59" spans="1:4" ht="12.75">
      <c r="A59" s="50">
        <v>5</v>
      </c>
      <c r="B59" s="51">
        <v>66</v>
      </c>
      <c r="C59" s="39" t="s">
        <v>87</v>
      </c>
      <c r="D59" s="42">
        <v>300000</v>
      </c>
    </row>
    <row r="60" spans="1:4" ht="12.75">
      <c r="A60" s="50">
        <v>6</v>
      </c>
      <c r="B60" s="51">
        <v>66</v>
      </c>
      <c r="C60" s="39" t="s">
        <v>88</v>
      </c>
      <c r="D60" s="42">
        <v>40000</v>
      </c>
    </row>
    <row r="61" spans="1:4" ht="12.75">
      <c r="A61" s="53"/>
      <c r="B61" s="52"/>
      <c r="C61" s="54" t="s">
        <v>18</v>
      </c>
      <c r="D61" s="55">
        <f>D62+D77+D79+D81</f>
        <v>405000</v>
      </c>
    </row>
    <row r="62" spans="1:4" ht="12.75">
      <c r="A62" s="53"/>
      <c r="B62" s="52">
        <v>67</v>
      </c>
      <c r="C62" s="54" t="s">
        <v>19</v>
      </c>
      <c r="D62" s="55">
        <f>SUM(D63:D76)</f>
        <v>300000</v>
      </c>
    </row>
    <row r="63" spans="1:4" ht="12.75">
      <c r="A63" s="79">
        <v>1</v>
      </c>
      <c r="B63" s="80">
        <v>67</v>
      </c>
      <c r="C63" s="81" t="s">
        <v>57</v>
      </c>
      <c r="D63" s="85">
        <v>30000</v>
      </c>
    </row>
    <row r="64" spans="1:4" ht="12.75">
      <c r="A64" s="79">
        <v>2</v>
      </c>
      <c r="B64" s="80">
        <v>67</v>
      </c>
      <c r="C64" s="81" t="s">
        <v>102</v>
      </c>
      <c r="D64" s="85">
        <v>8000</v>
      </c>
    </row>
    <row r="65" spans="1:4" ht="12.75">
      <c r="A65" s="79">
        <v>3</v>
      </c>
      <c r="B65" s="80">
        <v>67</v>
      </c>
      <c r="C65" s="81" t="s">
        <v>54</v>
      </c>
      <c r="D65" s="85">
        <v>10000</v>
      </c>
    </row>
    <row r="66" spans="1:4" ht="25.5">
      <c r="A66" s="79">
        <v>4</v>
      </c>
      <c r="B66" s="80">
        <v>67</v>
      </c>
      <c r="C66" s="81" t="s">
        <v>55</v>
      </c>
      <c r="D66" s="85">
        <v>5000</v>
      </c>
    </row>
    <row r="67" spans="1:4" ht="25.5">
      <c r="A67" s="79">
        <v>5</v>
      </c>
      <c r="B67" s="80">
        <v>67</v>
      </c>
      <c r="C67" s="87" t="s">
        <v>104</v>
      </c>
      <c r="D67" s="85">
        <v>30000</v>
      </c>
    </row>
    <row r="68" spans="1:4" ht="12.75">
      <c r="A68" s="79">
        <v>6</v>
      </c>
      <c r="B68" s="80">
        <v>67</v>
      </c>
      <c r="C68" s="87" t="s">
        <v>58</v>
      </c>
      <c r="D68" s="85">
        <v>30000</v>
      </c>
    </row>
    <row r="69" spans="1:4" ht="12.75">
      <c r="A69" s="79">
        <v>7</v>
      </c>
      <c r="B69" s="80">
        <v>67</v>
      </c>
      <c r="C69" s="86" t="s">
        <v>105</v>
      </c>
      <c r="D69" s="85">
        <v>20000</v>
      </c>
    </row>
    <row r="70" spans="1:4" ht="12.75">
      <c r="A70" s="79">
        <v>8</v>
      </c>
      <c r="B70" s="80">
        <v>67</v>
      </c>
      <c r="C70" s="86" t="s">
        <v>106</v>
      </c>
      <c r="D70" s="85">
        <v>10000</v>
      </c>
    </row>
    <row r="71" spans="1:4" s="58" customFormat="1" ht="12.75">
      <c r="A71" s="79">
        <v>9</v>
      </c>
      <c r="B71" s="80">
        <v>67</v>
      </c>
      <c r="C71" s="82" t="s">
        <v>56</v>
      </c>
      <c r="D71" s="83">
        <v>76000</v>
      </c>
    </row>
    <row r="72" spans="1:4" s="58" customFormat="1" ht="25.5">
      <c r="A72" s="79">
        <v>10</v>
      </c>
      <c r="B72" s="80">
        <v>67</v>
      </c>
      <c r="C72" s="84" t="s">
        <v>107</v>
      </c>
      <c r="D72" s="83">
        <v>20000</v>
      </c>
    </row>
    <row r="73" spans="1:4" s="58" customFormat="1" ht="25.5">
      <c r="A73" s="79">
        <v>11</v>
      </c>
      <c r="B73" s="80">
        <v>67</v>
      </c>
      <c r="C73" s="84" t="s">
        <v>59</v>
      </c>
      <c r="D73" s="83">
        <v>5000</v>
      </c>
    </row>
    <row r="74" spans="1:4" s="58" customFormat="1" ht="25.5">
      <c r="A74" s="79">
        <v>12</v>
      </c>
      <c r="B74" s="80">
        <v>67</v>
      </c>
      <c r="C74" s="84" t="s">
        <v>119</v>
      </c>
      <c r="D74" s="83">
        <v>30000</v>
      </c>
    </row>
    <row r="75" spans="1:4" s="58" customFormat="1" ht="12.75">
      <c r="A75" s="79">
        <v>13</v>
      </c>
      <c r="B75" s="80">
        <v>67</v>
      </c>
      <c r="C75" s="82" t="s">
        <v>103</v>
      </c>
      <c r="D75" s="83">
        <v>16000</v>
      </c>
    </row>
    <row r="76" spans="1:4" s="58" customFormat="1" ht="25.5">
      <c r="A76" s="79">
        <v>14</v>
      </c>
      <c r="B76" s="80">
        <v>67</v>
      </c>
      <c r="C76" s="82" t="s">
        <v>108</v>
      </c>
      <c r="D76" s="83">
        <v>10000</v>
      </c>
    </row>
    <row r="77" spans="1:4" s="58" customFormat="1" ht="12.75">
      <c r="A77" s="54"/>
      <c r="B77" s="52"/>
      <c r="C77" s="54" t="s">
        <v>20</v>
      </c>
      <c r="D77" s="55">
        <f>D78</f>
        <v>20000</v>
      </c>
    </row>
    <row r="78" spans="1:4" s="58" customFormat="1" ht="12.75">
      <c r="A78" s="56">
        <v>1</v>
      </c>
      <c r="B78" s="57">
        <v>67</v>
      </c>
      <c r="C78" s="63" t="s">
        <v>62</v>
      </c>
      <c r="D78" s="47">
        <v>20000</v>
      </c>
    </row>
    <row r="79" spans="1:4" s="58" customFormat="1" ht="12.75">
      <c r="A79" s="54"/>
      <c r="B79" s="52"/>
      <c r="C79" s="54" t="s">
        <v>21</v>
      </c>
      <c r="D79" s="55">
        <f>SUM(D80:D80)</f>
        <v>30000</v>
      </c>
    </row>
    <row r="80" spans="1:4" s="58" customFormat="1" ht="12.75">
      <c r="A80" s="56">
        <v>1</v>
      </c>
      <c r="B80" s="57">
        <v>67</v>
      </c>
      <c r="C80" s="39" t="s">
        <v>89</v>
      </c>
      <c r="D80" s="47">
        <v>30000</v>
      </c>
    </row>
    <row r="81" spans="1:4" s="58" customFormat="1" ht="12.75">
      <c r="A81" s="54"/>
      <c r="B81" s="52"/>
      <c r="C81" s="54" t="s">
        <v>22</v>
      </c>
      <c r="D81" s="55">
        <f>SUM(D82:D83)</f>
        <v>55000</v>
      </c>
    </row>
    <row r="82" spans="1:4" s="58" customFormat="1" ht="12.75">
      <c r="A82" s="56">
        <v>1</v>
      </c>
      <c r="B82" s="57">
        <v>67</v>
      </c>
      <c r="C82" s="39" t="s">
        <v>65</v>
      </c>
      <c r="D82" s="24">
        <v>45000</v>
      </c>
    </row>
    <row r="83" spans="1:4" s="58" customFormat="1" ht="12.75">
      <c r="A83" s="56">
        <v>2</v>
      </c>
      <c r="B83" s="57">
        <v>67</v>
      </c>
      <c r="C83" s="39" t="s">
        <v>66</v>
      </c>
      <c r="D83" s="24">
        <v>10000</v>
      </c>
    </row>
    <row r="84" spans="1:4" ht="12.75">
      <c r="A84" s="59"/>
      <c r="B84" s="60"/>
      <c r="C84" s="61" t="s">
        <v>23</v>
      </c>
      <c r="D84" s="62">
        <f>D85+D87+D89+D91+D93+D95+D97+D99+D101+D103+D105</f>
        <v>500000</v>
      </c>
    </row>
    <row r="85" spans="1:4" ht="12.75">
      <c r="A85" s="64"/>
      <c r="B85" s="72" t="s">
        <v>25</v>
      </c>
      <c r="C85" s="66" t="s">
        <v>40</v>
      </c>
      <c r="D85" s="67">
        <f>SUM(D86:D86)</f>
        <v>25000</v>
      </c>
    </row>
    <row r="86" spans="1:4" ht="12.75">
      <c r="A86" s="75">
        <v>1</v>
      </c>
      <c r="B86" s="71">
        <v>68</v>
      </c>
      <c r="C86" s="63" t="s">
        <v>41</v>
      </c>
      <c r="D86" s="42">
        <v>25000</v>
      </c>
    </row>
    <row r="87" spans="1:4" s="70" customFormat="1" ht="12.75">
      <c r="A87" s="69"/>
      <c r="B87" s="72" t="s">
        <v>26</v>
      </c>
      <c r="C87" s="66" t="s">
        <v>36</v>
      </c>
      <c r="D87" s="67">
        <f>SUM(D88:D88)</f>
        <v>81000</v>
      </c>
    </row>
    <row r="88" spans="1:4" ht="25.5">
      <c r="A88" s="78">
        <v>2</v>
      </c>
      <c r="B88" s="71">
        <v>68</v>
      </c>
      <c r="C88" s="63" t="s">
        <v>42</v>
      </c>
      <c r="D88" s="68">
        <v>81000</v>
      </c>
    </row>
    <row r="89" spans="1:4" ht="12.75">
      <c r="A89" s="69"/>
      <c r="B89" s="72" t="s">
        <v>27</v>
      </c>
      <c r="C89" s="66" t="s">
        <v>43</v>
      </c>
      <c r="D89" s="67">
        <f>SUM(D90:D90)</f>
        <v>121000</v>
      </c>
    </row>
    <row r="90" spans="1:4" s="58" customFormat="1" ht="25.5">
      <c r="A90" s="74">
        <v>3</v>
      </c>
      <c r="B90" s="71">
        <v>68</v>
      </c>
      <c r="C90" s="63" t="s">
        <v>109</v>
      </c>
      <c r="D90" s="47">
        <v>121000</v>
      </c>
    </row>
    <row r="91" spans="1:4" ht="12.75">
      <c r="A91" s="69"/>
      <c r="B91" s="72" t="s">
        <v>28</v>
      </c>
      <c r="C91" s="66" t="s">
        <v>44</v>
      </c>
      <c r="D91" s="67">
        <f>SUM(D92:D92)</f>
        <v>30000</v>
      </c>
    </row>
    <row r="92" spans="1:4" ht="25.5">
      <c r="A92" s="73">
        <v>4</v>
      </c>
      <c r="B92" s="71">
        <v>68</v>
      </c>
      <c r="C92" s="63" t="s">
        <v>100</v>
      </c>
      <c r="D92" s="42">
        <v>30000</v>
      </c>
    </row>
    <row r="93" spans="1:4" s="70" customFormat="1" ht="12.75">
      <c r="A93" s="69"/>
      <c r="B93" s="72" t="s">
        <v>29</v>
      </c>
      <c r="C93" s="66" t="s">
        <v>45</v>
      </c>
      <c r="D93" s="67">
        <f>SUM(D94:D94)</f>
        <v>55000</v>
      </c>
    </row>
    <row r="94" spans="1:4" ht="12.75">
      <c r="A94" s="74">
        <v>5</v>
      </c>
      <c r="B94" s="71">
        <v>68</v>
      </c>
      <c r="C94" s="63" t="s">
        <v>46</v>
      </c>
      <c r="D94" s="42">
        <v>55000</v>
      </c>
    </row>
    <row r="95" spans="1:4" ht="12.75">
      <c r="A95" s="69"/>
      <c r="B95" s="72" t="s">
        <v>30</v>
      </c>
      <c r="C95" s="66" t="s">
        <v>37</v>
      </c>
      <c r="D95" s="65">
        <f>SUM(D96:D96)</f>
        <v>35000</v>
      </c>
    </row>
    <row r="96" spans="1:4" ht="12.75">
      <c r="A96" s="73">
        <v>6</v>
      </c>
      <c r="B96" s="71">
        <v>68</v>
      </c>
      <c r="C96" s="63" t="s">
        <v>47</v>
      </c>
      <c r="D96" s="68">
        <v>35000</v>
      </c>
    </row>
    <row r="97" spans="1:4" s="70" customFormat="1" ht="12.75">
      <c r="A97" s="76"/>
      <c r="B97" s="72" t="s">
        <v>31</v>
      </c>
      <c r="C97" s="66" t="s">
        <v>38</v>
      </c>
      <c r="D97" s="65">
        <f>D98</f>
        <v>16000</v>
      </c>
    </row>
    <row r="98" spans="1:4" ht="12.75">
      <c r="A98" s="77">
        <v>7</v>
      </c>
      <c r="B98" s="71">
        <v>68</v>
      </c>
      <c r="C98" s="63" t="s">
        <v>48</v>
      </c>
      <c r="D98" s="44">
        <v>16000</v>
      </c>
    </row>
    <row r="99" spans="1:4" s="70" customFormat="1" ht="12.75">
      <c r="A99" s="69"/>
      <c r="B99" s="72" t="s">
        <v>32</v>
      </c>
      <c r="C99" s="66" t="s">
        <v>49</v>
      </c>
      <c r="D99" s="67">
        <f>SUM(D100:D100)</f>
        <v>23000</v>
      </c>
    </row>
    <row r="100" spans="1:4" ht="25.5">
      <c r="A100" s="73">
        <v>8</v>
      </c>
      <c r="B100" s="71">
        <v>68</v>
      </c>
      <c r="C100" s="63" t="s">
        <v>101</v>
      </c>
      <c r="D100" s="42">
        <v>23000</v>
      </c>
    </row>
    <row r="101" spans="1:4" s="70" customFormat="1" ht="12.75">
      <c r="A101" s="69"/>
      <c r="B101" s="72" t="s">
        <v>33</v>
      </c>
      <c r="C101" s="66" t="s">
        <v>50</v>
      </c>
      <c r="D101" s="67">
        <f>SUM(D102:D102)</f>
        <v>41000</v>
      </c>
    </row>
    <row r="102" spans="1:4" ht="12.75">
      <c r="A102" s="73">
        <v>9</v>
      </c>
      <c r="B102" s="71">
        <v>68</v>
      </c>
      <c r="C102" s="63" t="s">
        <v>51</v>
      </c>
      <c r="D102" s="42">
        <v>41000</v>
      </c>
    </row>
    <row r="103" spans="1:4" s="70" customFormat="1" ht="12.75">
      <c r="A103" s="69"/>
      <c r="B103" s="72" t="s">
        <v>34</v>
      </c>
      <c r="C103" s="66" t="s">
        <v>52</v>
      </c>
      <c r="D103" s="67">
        <f>SUM(D104:D104)</f>
        <v>23000</v>
      </c>
    </row>
    <row r="104" spans="1:4" ht="12.75">
      <c r="A104" s="73">
        <v>10</v>
      </c>
      <c r="B104" s="71">
        <v>68</v>
      </c>
      <c r="C104" s="63" t="s">
        <v>110</v>
      </c>
      <c r="D104" s="42">
        <v>23000</v>
      </c>
    </row>
    <row r="105" spans="1:4" s="70" customFormat="1" ht="12.75">
      <c r="A105" s="69"/>
      <c r="B105" s="72" t="s">
        <v>35</v>
      </c>
      <c r="C105" s="66" t="s">
        <v>53</v>
      </c>
      <c r="D105" s="67">
        <f>SUM(D106:D106)</f>
        <v>50000</v>
      </c>
    </row>
    <row r="106" spans="1:4" ht="12.75">
      <c r="A106" s="74">
        <v>11</v>
      </c>
      <c r="B106" s="71">
        <v>68</v>
      </c>
      <c r="C106" s="63" t="s">
        <v>39</v>
      </c>
      <c r="D106" s="42">
        <v>50000</v>
      </c>
    </row>
  </sheetData>
  <sheetProtection/>
  <autoFilter ref="A5:D5"/>
  <mergeCells count="4">
    <mergeCell ref="A2:A4"/>
    <mergeCell ref="B2:B4"/>
    <mergeCell ref="C2:C4"/>
    <mergeCell ref="D2:D4"/>
  </mergeCells>
  <printOptions horizontalCentered="1"/>
  <pageMargins left="0.2362204724409449" right="0.2362204724409449" top="1.4173228346456694" bottom="0.35433070866141736" header="0.15748031496062992" footer="0.15748031496062992"/>
  <pageSetup firstPageNumber="1" useFirstPageNumber="1" horizontalDpi="600" verticalDpi="600" orientation="portrait" paperSize="9" r:id="rId1"/>
  <headerFooter alignWithMargins="0">
    <oddHeader>&amp;LROMÂNIA
JUDEȚUL MUREȘ
CONSILIUL JUDEȚEAN&amp;C&amp;"Arial,Aldin"
Programul de  reparaţii pe  anul 2018
&amp;RAnexa nr. 9 la HCJM nr.              /15.02.2018</oddHeader>
    <oddFooter>&amp;C&amp;"Tahoma,Cursiv"&amp;P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Kati</cp:lastModifiedBy>
  <cp:lastPrinted>2018-02-07T15:18:28Z</cp:lastPrinted>
  <dcterms:created xsi:type="dcterms:W3CDTF">2018-01-05T10:38:58Z</dcterms:created>
  <dcterms:modified xsi:type="dcterms:W3CDTF">2018-02-09T07:56:00Z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