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'reparații'!$A$5:$H$107</definedName>
    <definedName name="_xlnm.Print_Titles" localSheetId="0">'reparații'!$2:$5</definedName>
    <definedName name="_xlnm.Print_Area" localSheetId="0">'reparații'!$A$1:$G$107</definedName>
  </definedNames>
  <calcPr fullCalcOnLoad="1"/>
</workbook>
</file>

<file path=xl/sharedStrings.xml><?xml version="1.0" encoding="utf-8"?>
<sst xmlns="http://schemas.openxmlformats.org/spreadsheetml/2006/main" count="134" uniqueCount="132">
  <si>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</si>
  <si>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</si>
  <si>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</si>
  <si>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</si>
  <si>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</si>
  <si>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</si>
  <si>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</si>
  <si>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</si>
  <si>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</si>
  <si>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</si>
  <si>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</si>
  <si>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</si>
  <si>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</si>
  <si>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</si>
  <si>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</si>
  <si>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</si>
  <si>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</si>
  <si>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</si>
  <si>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</si>
  <si>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</si>
  <si>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</si>
  <si>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</si>
  <si>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</si>
  <si>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</si>
  <si>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</si>
  <si>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</si>
  <si>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</si>
  <si>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</si>
  <si>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</si>
  <si>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</si>
  <si>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</si>
  <si>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</si>
  <si>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</si>
  <si>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</si>
  <si>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</si>
  <si>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</si>
  <si>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</si>
  <si>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</si>
  <si>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</si>
  <si>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</si>
  <si>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</si>
  <si>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</si>
  <si>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</si>
  <si>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</si>
  <si>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</si>
  <si>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</si>
  <si>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</si>
  <si>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</si>
  <si>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</si>
  <si>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</si>
  <si>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</si>
  <si>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</si>
  <si>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</si>
  <si>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</si>
  <si>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</si>
  <si>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</si>
  <si>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</si>
  <si>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</si>
  <si>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</si>
  <si>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</si>
  <si>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</si>
  <si>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</si>
  <si>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</si>
  <si>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</si>
  <si>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</si>
  <si>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</si>
  <si>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</si>
  <si>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</si>
  <si>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</si>
  <si>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</si>
  <si>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</si>
  <si>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</si>
  <si>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</si>
  <si>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</si>
  <si>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</si>
  <si>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</si>
  <si>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</si>
  <si>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</si>
  <si>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</si>
  <si>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</si>
  <si>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</si>
  <si>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</si>
  <si>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</si>
  <si>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</si>
  <si>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</si>
  <si>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</si>
  <si>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</si>
  <si>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</si>
  <si>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</si>
  <si>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</si>
  <si>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</si>
  <si>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</si>
  <si>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</si>
  <si>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</si>
  <si>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</si>
  <si>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</si>
  <si>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</si>
  <si>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</si>
  <si>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</si>
  <si>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</si>
  <si>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</si>
  <si>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</si>
  <si>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</si>
  <si>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</si>
  <si>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</si>
  <si>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</si>
  <si>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</si>
  <si>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</si>
  <si>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</si>
  <si>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</si>
  <si>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</si>
  <si>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</si>
  <si>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</si>
  <si>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</si>
  <si>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</si>
  <si>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</si>
  <si>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</si>
  <si>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</si>
  <si>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</si>
  <si>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</si>
  <si>
    <t>2.1</t>
  </si>
  <si>
    <t>2.2</t>
  </si>
  <si>
    <t>Reparații spaleti Miercurea Nirajului nr.38</t>
  </si>
  <si>
    <t>2.3</t>
  </si>
  <si>
    <t>3.1</t>
  </si>
  <si>
    <t>3.2</t>
  </si>
  <si>
    <t>Reparații clădire atelier</t>
  </si>
  <si>
    <t xml:space="preserve">Reparație sistem electricitate și grupuri sanitare pavilion SF Iosif </t>
  </si>
  <si>
    <t>Montare uși și geamuri termopan clădire 2 CIA</t>
  </si>
  <si>
    <t>Reparații birou turism</t>
  </si>
  <si>
    <t>Reparații scări interior</t>
  </si>
  <si>
    <t>Reparație clădire și instalație electrică CTF Șincai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</si>
</sst>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wrapText="1"/>
    </xf>
    <xf numFmtId="3" fontId="43" fillId="36" borderId="10" xfId="0" applyNumberFormat="1" applyFont="1" applyFill="1" applyBorder="1" applyAlignment="1">
      <alignment horizontal="right"/>
    </xf>
    <xf numFmtId="0" fontId="43" fillId="36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B73">
      <selection activeCell="C88" sqref="C8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102" t="s">
        <v>1</v>
      </c>
      <c r="B2" s="104" t="s">
        <v>2</v>
      </c>
      <c r="C2" s="100" t="s">
        <v>3</v>
      </c>
      <c r="D2" s="100" t="s">
        <v>23</v>
      </c>
      <c r="E2" s="100" t="s">
        <v>113</v>
      </c>
      <c r="F2" s="100" t="s">
        <v>114</v>
      </c>
      <c r="G2" s="100" t="s">
        <v>117</v>
      </c>
    </row>
    <row r="3" spans="1:7" ht="12.75" customHeight="1">
      <c r="A3" s="103"/>
      <c r="B3" s="105"/>
      <c r="C3" s="101"/>
      <c r="D3" s="101"/>
      <c r="E3" s="101"/>
      <c r="F3" s="101"/>
      <c r="G3" s="101"/>
    </row>
    <row r="4" spans="1:7" s="10" customFormat="1" ht="39" customHeight="1">
      <c r="A4" s="103"/>
      <c r="B4" s="105"/>
      <c r="C4" s="101"/>
      <c r="D4" s="101"/>
      <c r="E4" s="101"/>
      <c r="F4" s="101"/>
      <c r="G4" s="101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115</v>
      </c>
      <c r="F5" s="7" t="s">
        <v>116</v>
      </c>
      <c r="G5" s="7" t="s">
        <v>118</v>
      </c>
    </row>
    <row r="6" spans="1:10" ht="12.75">
      <c r="A6" s="11"/>
      <c r="B6" s="12"/>
      <c r="C6" s="13" t="s">
        <v>7</v>
      </c>
      <c r="D6" s="14">
        <f>D7+D29+D35+D38+D42+D62+D82+D55+D26</f>
        <v>7306000</v>
      </c>
      <c r="E6" s="14">
        <f>E7+E29+E35+E38+E42+E62+E82+E55+E26</f>
        <v>169000</v>
      </c>
      <c r="F6" s="14">
        <f>F7+F29+F35+F38+F42+F62+F82+F55+F26</f>
        <v>7475000</v>
      </c>
      <c r="G6" s="14">
        <f>G7+G29+G35+G38+G42+G62+G82+G55+G26</f>
        <v>50000</v>
      </c>
      <c r="H6" s="92"/>
      <c r="I6" s="92"/>
      <c r="J6" s="92"/>
    </row>
    <row r="7" spans="1:8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2"/>
    </row>
    <row r="8" spans="1:8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2"/>
    </row>
    <row r="9" spans="1:8" s="25" customFormat="1" ht="12.75">
      <c r="A9" s="23">
        <v>1</v>
      </c>
      <c r="B9" s="8">
        <v>51</v>
      </c>
      <c r="C9" s="88" t="s">
        <v>83</v>
      </c>
      <c r="D9" s="24">
        <v>238000</v>
      </c>
      <c r="E9" s="24"/>
      <c r="F9" s="24">
        <f>D9+E9</f>
        <v>238000</v>
      </c>
      <c r="G9" s="24"/>
      <c r="H9" s="92"/>
    </row>
    <row r="10" spans="1:8" s="25" customFormat="1" ht="12.75">
      <c r="A10" s="23">
        <v>2</v>
      </c>
      <c r="B10" s="8">
        <v>51</v>
      </c>
      <c r="C10" s="26" t="s">
        <v>84</v>
      </c>
      <c r="D10" s="24">
        <v>432000</v>
      </c>
      <c r="E10" s="24">
        <v>76000</v>
      </c>
      <c r="F10" s="24">
        <f aca="true" t="shared" si="0" ref="F10:F61">D10+E10</f>
        <v>508000</v>
      </c>
      <c r="G10" s="24"/>
      <c r="H10" s="92"/>
    </row>
    <row r="11" spans="1:8" s="25" customFormat="1" ht="25.5">
      <c r="A11" s="23">
        <v>3</v>
      </c>
      <c r="B11" s="8">
        <v>51</v>
      </c>
      <c r="C11" s="90" t="s">
        <v>103</v>
      </c>
      <c r="D11" s="24">
        <v>18000</v>
      </c>
      <c r="E11" s="24"/>
      <c r="F11" s="24">
        <f t="shared" si="0"/>
        <v>18000</v>
      </c>
      <c r="G11" s="24"/>
      <c r="H11" s="92"/>
    </row>
    <row r="12" spans="1:8" s="25" customFormat="1" ht="25.5">
      <c r="A12" s="23">
        <v>4</v>
      </c>
      <c r="B12" s="8">
        <v>51</v>
      </c>
      <c r="C12" s="90" t="s">
        <v>104</v>
      </c>
      <c r="D12" s="24">
        <v>8000</v>
      </c>
      <c r="E12" s="24">
        <v>1000</v>
      </c>
      <c r="F12" s="24">
        <f t="shared" si="0"/>
        <v>9000</v>
      </c>
      <c r="G12" s="24"/>
      <c r="H12" s="92"/>
    </row>
    <row r="13" spans="1:8" s="25" customFormat="1" ht="25.5">
      <c r="A13" s="23">
        <v>5</v>
      </c>
      <c r="B13" s="8">
        <v>51</v>
      </c>
      <c r="C13" s="26" t="s">
        <v>85</v>
      </c>
      <c r="D13" s="24">
        <v>48000</v>
      </c>
      <c r="E13" s="24"/>
      <c r="F13" s="24">
        <f t="shared" si="0"/>
        <v>48000</v>
      </c>
      <c r="G13" s="24"/>
      <c r="H13" s="92"/>
    </row>
    <row r="14" spans="1:8" s="25" customFormat="1" ht="38.25">
      <c r="A14" s="23">
        <v>6</v>
      </c>
      <c r="B14" s="8">
        <v>51</v>
      </c>
      <c r="C14" s="26" t="s">
        <v>86</v>
      </c>
      <c r="D14" s="24">
        <v>100000</v>
      </c>
      <c r="E14" s="24"/>
      <c r="F14" s="24">
        <f t="shared" si="0"/>
        <v>100000</v>
      </c>
      <c r="G14" s="24"/>
      <c r="H14" s="92"/>
    </row>
    <row r="15" spans="1:8" s="25" customFormat="1" ht="38.25">
      <c r="A15" s="23">
        <v>7</v>
      </c>
      <c r="B15" s="8">
        <v>51</v>
      </c>
      <c r="C15" s="90" t="s">
        <v>105</v>
      </c>
      <c r="D15" s="24">
        <v>8000</v>
      </c>
      <c r="E15" s="24"/>
      <c r="F15" s="24">
        <f t="shared" si="0"/>
        <v>8000</v>
      </c>
      <c r="G15" s="24"/>
      <c r="H15" s="92"/>
    </row>
    <row r="16" spans="1:8" s="25" customFormat="1" ht="12.75">
      <c r="A16" s="23">
        <v>8</v>
      </c>
      <c r="B16" s="8">
        <v>51</v>
      </c>
      <c r="C16" s="26" t="s">
        <v>87</v>
      </c>
      <c r="D16" s="24">
        <v>100000</v>
      </c>
      <c r="E16" s="24"/>
      <c r="F16" s="24">
        <f t="shared" si="0"/>
        <v>100000</v>
      </c>
      <c r="G16" s="24"/>
      <c r="H16" s="92"/>
    </row>
    <row r="17" spans="1:8" s="25" customFormat="1" ht="12.75">
      <c r="A17" s="23">
        <v>9</v>
      </c>
      <c r="B17" s="8">
        <v>51</v>
      </c>
      <c r="C17" s="26" t="s">
        <v>88</v>
      </c>
      <c r="D17" s="24">
        <v>1260000</v>
      </c>
      <c r="E17" s="24">
        <v>-77000</v>
      </c>
      <c r="F17" s="24">
        <f t="shared" si="0"/>
        <v>1183000</v>
      </c>
      <c r="G17" s="24"/>
      <c r="H17" s="92"/>
    </row>
    <row r="18" spans="1:8" s="25" customFormat="1" ht="12.75">
      <c r="A18" s="23">
        <v>10</v>
      </c>
      <c r="B18" s="8">
        <v>51</v>
      </c>
      <c r="C18" s="90" t="s">
        <v>106</v>
      </c>
      <c r="D18" s="24">
        <v>110000</v>
      </c>
      <c r="E18" s="24"/>
      <c r="F18" s="24">
        <f t="shared" si="0"/>
        <v>110000</v>
      </c>
      <c r="G18" s="24"/>
      <c r="H18" s="92"/>
    </row>
    <row r="19" spans="1:8" s="25" customFormat="1" ht="25.5">
      <c r="A19" s="23">
        <v>11</v>
      </c>
      <c r="B19" s="8">
        <v>51</v>
      </c>
      <c r="C19" s="90" t="s">
        <v>107</v>
      </c>
      <c r="D19" s="24">
        <v>500000</v>
      </c>
      <c r="E19" s="24"/>
      <c r="F19" s="24">
        <f t="shared" si="0"/>
        <v>500000</v>
      </c>
      <c r="G19" s="24"/>
      <c r="H19" s="92"/>
    </row>
    <row r="20" spans="1:8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2"/>
    </row>
    <row r="21" spans="1:8" s="25" customFormat="1" ht="25.5">
      <c r="A21" s="23">
        <v>1</v>
      </c>
      <c r="B21" s="8">
        <v>60</v>
      </c>
      <c r="C21" s="27" t="s">
        <v>59</v>
      </c>
      <c r="D21" s="24">
        <v>90000</v>
      </c>
      <c r="E21" s="24"/>
      <c r="F21" s="24">
        <f t="shared" si="0"/>
        <v>90000</v>
      </c>
      <c r="G21" s="24"/>
      <c r="H21" s="92"/>
    </row>
    <row r="22" spans="1:8" s="25" customFormat="1" ht="25.5">
      <c r="A22" s="23">
        <v>2</v>
      </c>
      <c r="B22" s="8">
        <v>60</v>
      </c>
      <c r="C22" s="27" t="s">
        <v>60</v>
      </c>
      <c r="D22" s="24">
        <v>10000</v>
      </c>
      <c r="E22" s="24"/>
      <c r="F22" s="24">
        <f t="shared" si="0"/>
        <v>10000</v>
      </c>
      <c r="G22" s="24"/>
      <c r="H22" s="92"/>
    </row>
    <row r="23" spans="1:8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2"/>
    </row>
    <row r="24" spans="1:8" ht="25.5">
      <c r="A24" s="23">
        <v>1</v>
      </c>
      <c r="B24" s="8">
        <v>74</v>
      </c>
      <c r="C24" s="31" t="s">
        <v>89</v>
      </c>
      <c r="D24" s="32">
        <v>5000</v>
      </c>
      <c r="E24" s="32"/>
      <c r="F24" s="24">
        <f t="shared" si="0"/>
        <v>5000</v>
      </c>
      <c r="G24" s="24"/>
      <c r="H24" s="92"/>
    </row>
    <row r="25" spans="1:8" s="25" customFormat="1" ht="25.5">
      <c r="A25" s="23">
        <v>2</v>
      </c>
      <c r="B25" s="8">
        <v>74</v>
      </c>
      <c r="C25" s="9" t="s">
        <v>90</v>
      </c>
      <c r="D25" s="33">
        <v>63000</v>
      </c>
      <c r="E25" s="33"/>
      <c r="F25" s="24">
        <f t="shared" si="0"/>
        <v>63000</v>
      </c>
      <c r="G25" s="24"/>
      <c r="H25" s="92"/>
    </row>
    <row r="26" spans="1:8" s="25" customFormat="1" ht="12.75">
      <c r="A26" s="34"/>
      <c r="B26" s="34"/>
      <c r="C26" s="34" t="s">
        <v>12</v>
      </c>
      <c r="D26" s="35">
        <f>D27+D28</f>
        <v>76000</v>
      </c>
      <c r="E26" s="35">
        <f>E27+E28</f>
        <v>0</v>
      </c>
      <c r="F26" s="35">
        <f>F27+F28</f>
        <v>76000</v>
      </c>
      <c r="G26" s="35">
        <f>G27+G28</f>
        <v>0</v>
      </c>
      <c r="H26" s="92"/>
    </row>
    <row r="27" spans="1:8" s="25" customFormat="1" ht="12.75">
      <c r="A27" s="23">
        <v>1</v>
      </c>
      <c r="B27" s="8">
        <v>54</v>
      </c>
      <c r="C27" s="91" t="s">
        <v>108</v>
      </c>
      <c r="D27" s="33">
        <v>41000</v>
      </c>
      <c r="E27" s="33"/>
      <c r="F27" s="24">
        <f t="shared" si="0"/>
        <v>41000</v>
      </c>
      <c r="G27" s="24"/>
      <c r="H27" s="92"/>
    </row>
    <row r="28" spans="1:8" s="25" customFormat="1" ht="12.75">
      <c r="A28" s="23">
        <v>2</v>
      </c>
      <c r="B28" s="8">
        <v>54</v>
      </c>
      <c r="C28" s="91" t="s">
        <v>61</v>
      </c>
      <c r="D28" s="33">
        <v>35000</v>
      </c>
      <c r="E28" s="33"/>
      <c r="F28" s="24">
        <f t="shared" si="0"/>
        <v>35000</v>
      </c>
      <c r="G28" s="24"/>
      <c r="H28" s="92"/>
    </row>
    <row r="29" spans="1:8" ht="25.5">
      <c r="A29" s="36"/>
      <c r="B29" s="29"/>
      <c r="C29" s="28" t="s">
        <v>13</v>
      </c>
      <c r="D29" s="30">
        <f>SUM(D30:D34)</f>
        <v>50000</v>
      </c>
      <c r="E29" s="30">
        <f>SUM(E30:E34)</f>
        <v>0</v>
      </c>
      <c r="F29" s="30">
        <f>SUM(F30:F34)</f>
        <v>50000</v>
      </c>
      <c r="G29" s="30">
        <f>SUM(G30:G33)</f>
        <v>0</v>
      </c>
      <c r="H29" s="92"/>
    </row>
    <row r="30" spans="1:8" ht="12.75">
      <c r="A30" s="37">
        <v>1</v>
      </c>
      <c r="B30" s="38">
        <v>65</v>
      </c>
      <c r="C30" s="39" t="s">
        <v>62</v>
      </c>
      <c r="D30" s="24">
        <v>25000</v>
      </c>
      <c r="E30" s="24"/>
      <c r="F30" s="24">
        <f t="shared" si="0"/>
        <v>25000</v>
      </c>
      <c r="G30" s="24"/>
      <c r="H30" s="92"/>
    </row>
    <row r="31" spans="1:8" ht="12.75">
      <c r="A31" s="37">
        <v>2</v>
      </c>
      <c r="B31" s="38">
        <v>65</v>
      </c>
      <c r="C31" s="39" t="s">
        <v>63</v>
      </c>
      <c r="D31" s="24">
        <v>9000</v>
      </c>
      <c r="E31" s="24">
        <v>3082</v>
      </c>
      <c r="F31" s="24">
        <f t="shared" si="0"/>
        <v>12082</v>
      </c>
      <c r="G31" s="24"/>
      <c r="H31" s="92"/>
    </row>
    <row r="32" spans="1:8" ht="12.75">
      <c r="A32" s="37">
        <v>3</v>
      </c>
      <c r="B32" s="38">
        <v>65</v>
      </c>
      <c r="C32" s="39" t="s">
        <v>64</v>
      </c>
      <c r="D32" s="24">
        <v>8000</v>
      </c>
      <c r="E32" s="24"/>
      <c r="F32" s="24">
        <f t="shared" si="0"/>
        <v>8000</v>
      </c>
      <c r="G32" s="24"/>
      <c r="H32" s="92"/>
    </row>
    <row r="33" spans="1:8" ht="12.75">
      <c r="A33" s="37">
        <v>4</v>
      </c>
      <c r="B33" s="38">
        <v>65</v>
      </c>
      <c r="C33" s="39" t="s">
        <v>65</v>
      </c>
      <c r="D33" s="24">
        <v>8000</v>
      </c>
      <c r="E33" s="24">
        <v>-6582</v>
      </c>
      <c r="F33" s="24">
        <f t="shared" si="0"/>
        <v>1418</v>
      </c>
      <c r="G33" s="24"/>
      <c r="H33" s="92"/>
    </row>
    <row r="34" spans="1:8" ht="12.75">
      <c r="A34" s="37">
        <v>5</v>
      </c>
      <c r="B34" s="38">
        <v>65</v>
      </c>
      <c r="C34" s="39" t="s">
        <v>130</v>
      </c>
      <c r="D34" s="24"/>
      <c r="E34" s="24">
        <v>3500</v>
      </c>
      <c r="F34" s="24">
        <v>3500</v>
      </c>
      <c r="G34" s="24"/>
      <c r="H34" s="92"/>
    </row>
    <row r="35" spans="1:8" ht="25.5">
      <c r="A35" s="36"/>
      <c r="B35" s="29"/>
      <c r="C35" s="28" t="s">
        <v>14</v>
      </c>
      <c r="D35" s="30">
        <f>SUM(D36:D37)</f>
        <v>50000</v>
      </c>
      <c r="E35" s="30">
        <f>SUM(E36:E37)</f>
        <v>0</v>
      </c>
      <c r="F35" s="30">
        <f>SUM(F36:F37)</f>
        <v>50000</v>
      </c>
      <c r="G35" s="30">
        <f>SUM(G36:G37)</f>
        <v>0</v>
      </c>
      <c r="H35" s="92"/>
    </row>
    <row r="36" spans="1:8" ht="38.25">
      <c r="A36" s="40">
        <v>1</v>
      </c>
      <c r="B36" s="41">
        <v>65</v>
      </c>
      <c r="C36" s="39" t="s">
        <v>109</v>
      </c>
      <c r="D36" s="24">
        <v>30000</v>
      </c>
      <c r="E36" s="24"/>
      <c r="F36" s="24">
        <f t="shared" si="0"/>
        <v>30000</v>
      </c>
      <c r="G36" s="24"/>
      <c r="H36" s="92"/>
    </row>
    <row r="37" spans="1:8" ht="38.25">
      <c r="A37" s="40">
        <v>2</v>
      </c>
      <c r="B37" s="41">
        <v>65</v>
      </c>
      <c r="C37" s="39" t="s">
        <v>110</v>
      </c>
      <c r="D37" s="24">
        <v>20000</v>
      </c>
      <c r="E37" s="24"/>
      <c r="F37" s="24">
        <f t="shared" si="0"/>
        <v>20000</v>
      </c>
      <c r="G37" s="24"/>
      <c r="H37" s="92"/>
    </row>
    <row r="38" spans="1:8" ht="25.5">
      <c r="A38" s="36"/>
      <c r="B38" s="29"/>
      <c r="C38" s="28" t="s">
        <v>15</v>
      </c>
      <c r="D38" s="30">
        <f>SUM(D39:D41)</f>
        <v>50000</v>
      </c>
      <c r="E38" s="30">
        <f>SUM(E39:E41)</f>
        <v>0</v>
      </c>
      <c r="F38" s="30">
        <f>SUM(F39:F41)</f>
        <v>50000</v>
      </c>
      <c r="G38" s="30">
        <f>SUM(G39:G41)</f>
        <v>0</v>
      </c>
      <c r="H38" s="92"/>
    </row>
    <row r="39" spans="1:8" ht="25.5">
      <c r="A39" s="37">
        <v>1</v>
      </c>
      <c r="B39" s="43">
        <v>65</v>
      </c>
      <c r="C39" s="86" t="s">
        <v>56</v>
      </c>
      <c r="D39" s="45">
        <v>4000</v>
      </c>
      <c r="E39" s="45"/>
      <c r="F39" s="24">
        <f t="shared" si="0"/>
        <v>4000</v>
      </c>
      <c r="G39" s="24"/>
      <c r="H39" s="92"/>
    </row>
    <row r="40" spans="1:8" ht="25.5">
      <c r="A40" s="37">
        <v>2</v>
      </c>
      <c r="B40" s="43">
        <v>65</v>
      </c>
      <c r="C40" s="86" t="s">
        <v>57</v>
      </c>
      <c r="D40" s="89">
        <v>42000</v>
      </c>
      <c r="E40" s="89"/>
      <c r="F40" s="24">
        <f t="shared" si="0"/>
        <v>42000</v>
      </c>
      <c r="G40" s="24"/>
      <c r="H40" s="92"/>
    </row>
    <row r="41" spans="1:8" ht="12.75">
      <c r="A41" s="46">
        <v>3</v>
      </c>
      <c r="B41" s="43">
        <v>65</v>
      </c>
      <c r="C41" s="87" t="s">
        <v>66</v>
      </c>
      <c r="D41" s="89">
        <v>4000</v>
      </c>
      <c r="E41" s="89"/>
      <c r="F41" s="24">
        <f t="shared" si="0"/>
        <v>4000</v>
      </c>
      <c r="G41" s="24"/>
      <c r="H41" s="92"/>
    </row>
    <row r="42" spans="1:8" ht="12.75">
      <c r="A42" s="48"/>
      <c r="B42" s="49"/>
      <c r="C42" s="28" t="s">
        <v>16</v>
      </c>
      <c r="D42" s="30">
        <f>SUM(D43:D54)</f>
        <v>1550000</v>
      </c>
      <c r="E42" s="30">
        <f>SUM(E43:E54)</f>
        <v>0</v>
      </c>
      <c r="F42" s="30">
        <f>SUM(F43:F54)</f>
        <v>1550000</v>
      </c>
      <c r="G42" s="30">
        <f>SUM(G43:G54)</f>
        <v>0</v>
      </c>
      <c r="H42" s="92"/>
    </row>
    <row r="43" spans="1:8" ht="12.75">
      <c r="A43" s="50">
        <v>1</v>
      </c>
      <c r="B43" s="51">
        <v>66</v>
      </c>
      <c r="C43" s="63" t="s">
        <v>68</v>
      </c>
      <c r="D43" s="42">
        <v>400000</v>
      </c>
      <c r="E43" s="42"/>
      <c r="F43" s="24">
        <f t="shared" si="0"/>
        <v>400000</v>
      </c>
      <c r="G43" s="24"/>
      <c r="H43" s="92"/>
    </row>
    <row r="44" spans="1:8" ht="12.75">
      <c r="A44" s="50">
        <v>2</v>
      </c>
      <c r="B44" s="51">
        <v>66</v>
      </c>
      <c r="C44" s="63" t="s">
        <v>69</v>
      </c>
      <c r="D44" s="42">
        <v>300000</v>
      </c>
      <c r="E44" s="42"/>
      <c r="F44" s="24">
        <f t="shared" si="0"/>
        <v>300000</v>
      </c>
      <c r="G44" s="24"/>
      <c r="H44" s="92"/>
    </row>
    <row r="45" spans="1:8" ht="12.75">
      <c r="A45" s="50">
        <v>3</v>
      </c>
      <c r="B45" s="51">
        <v>66</v>
      </c>
      <c r="C45" s="63" t="s">
        <v>70</v>
      </c>
      <c r="D45" s="42">
        <v>30000</v>
      </c>
      <c r="E45" s="42"/>
      <c r="F45" s="24">
        <f t="shared" si="0"/>
        <v>30000</v>
      </c>
      <c r="G45" s="24"/>
      <c r="H45" s="92"/>
    </row>
    <row r="46" spans="1:8" ht="12.75">
      <c r="A46" s="50">
        <v>4</v>
      </c>
      <c r="B46" s="51">
        <v>66</v>
      </c>
      <c r="C46" s="63" t="s">
        <v>71</v>
      </c>
      <c r="D46" s="42">
        <v>40000</v>
      </c>
      <c r="E46" s="42"/>
      <c r="F46" s="24">
        <f t="shared" si="0"/>
        <v>40000</v>
      </c>
      <c r="G46" s="24"/>
      <c r="H46" s="92"/>
    </row>
    <row r="47" spans="1:8" ht="12.75">
      <c r="A47" s="50">
        <v>5</v>
      </c>
      <c r="B47" s="51">
        <v>66</v>
      </c>
      <c r="C47" s="63" t="s">
        <v>72</v>
      </c>
      <c r="D47" s="42">
        <v>150000</v>
      </c>
      <c r="E47" s="42"/>
      <c r="F47" s="24">
        <f t="shared" si="0"/>
        <v>150000</v>
      </c>
      <c r="G47" s="24"/>
      <c r="H47" s="92"/>
    </row>
    <row r="48" spans="1:8" ht="12.75">
      <c r="A48" s="50">
        <v>6</v>
      </c>
      <c r="B48" s="51">
        <v>66</v>
      </c>
      <c r="C48" s="63" t="s">
        <v>73</v>
      </c>
      <c r="D48" s="42">
        <v>150000</v>
      </c>
      <c r="E48" s="42"/>
      <c r="F48" s="24">
        <f t="shared" si="0"/>
        <v>150000</v>
      </c>
      <c r="G48" s="24"/>
      <c r="H48" s="92"/>
    </row>
    <row r="49" spans="1:8" ht="25.5">
      <c r="A49" s="50">
        <v>7</v>
      </c>
      <c r="B49" s="51">
        <v>66</v>
      </c>
      <c r="C49" s="63" t="s">
        <v>74</v>
      </c>
      <c r="D49" s="42">
        <v>100000</v>
      </c>
      <c r="E49" s="42"/>
      <c r="F49" s="24">
        <f t="shared" si="0"/>
        <v>100000</v>
      </c>
      <c r="G49" s="24"/>
      <c r="H49" s="92"/>
    </row>
    <row r="50" spans="1:8" ht="12.75">
      <c r="A50" s="50">
        <v>8</v>
      </c>
      <c r="B50" s="51">
        <v>66</v>
      </c>
      <c r="C50" s="63" t="s">
        <v>75</v>
      </c>
      <c r="D50" s="42">
        <v>60000</v>
      </c>
      <c r="E50" s="42"/>
      <c r="F50" s="24">
        <f t="shared" si="0"/>
        <v>60000</v>
      </c>
      <c r="G50" s="24"/>
      <c r="H50" s="92"/>
    </row>
    <row r="51" spans="1:8" ht="25.5">
      <c r="A51" s="50">
        <v>9</v>
      </c>
      <c r="B51" s="51">
        <v>66</v>
      </c>
      <c r="C51" s="63" t="s">
        <v>76</v>
      </c>
      <c r="D51" s="42">
        <v>100000</v>
      </c>
      <c r="E51" s="42"/>
      <c r="F51" s="24">
        <f t="shared" si="0"/>
        <v>100000</v>
      </c>
      <c r="G51" s="24"/>
      <c r="H51" s="92"/>
    </row>
    <row r="52" spans="1:8" ht="12.75">
      <c r="A52" s="50">
        <v>10</v>
      </c>
      <c r="B52" s="51">
        <v>66</v>
      </c>
      <c r="C52" s="63" t="s">
        <v>77</v>
      </c>
      <c r="D52" s="42">
        <v>70000</v>
      </c>
      <c r="E52" s="42"/>
      <c r="F52" s="24">
        <f t="shared" si="0"/>
        <v>70000</v>
      </c>
      <c r="G52" s="24"/>
      <c r="H52" s="92"/>
    </row>
    <row r="53" spans="1:8" ht="12.75">
      <c r="A53" s="50">
        <v>11</v>
      </c>
      <c r="B53" s="51">
        <v>66</v>
      </c>
      <c r="C53" s="63" t="s">
        <v>92</v>
      </c>
      <c r="D53" s="42">
        <v>50000</v>
      </c>
      <c r="E53" s="42"/>
      <c r="F53" s="24">
        <f t="shared" si="0"/>
        <v>50000</v>
      </c>
      <c r="G53" s="24"/>
      <c r="H53" s="92"/>
    </row>
    <row r="54" spans="1:8" ht="12.75">
      <c r="A54" s="50">
        <v>12</v>
      </c>
      <c r="B54" s="51">
        <v>66</v>
      </c>
      <c r="C54" s="63" t="s">
        <v>91</v>
      </c>
      <c r="D54" s="42">
        <v>100000</v>
      </c>
      <c r="E54" s="42"/>
      <c r="F54" s="24">
        <f t="shared" si="0"/>
        <v>100000</v>
      </c>
      <c r="G54" s="24"/>
      <c r="H54" s="92"/>
    </row>
    <row r="55" spans="1:8" ht="25.5">
      <c r="A55" s="52"/>
      <c r="B55" s="52"/>
      <c r="C55" s="28" t="s">
        <v>17</v>
      </c>
      <c r="D55" s="30">
        <f>SUM(D56:D61)</f>
        <v>1690000</v>
      </c>
      <c r="E55" s="30">
        <f>SUM(E56:E61)</f>
        <v>0</v>
      </c>
      <c r="F55" s="30">
        <f>SUM(F56:F61)</f>
        <v>1690000</v>
      </c>
      <c r="G55" s="30">
        <f>SUM(G56:G61)</f>
        <v>50000</v>
      </c>
      <c r="H55" s="92"/>
    </row>
    <row r="56" spans="1:8" ht="25.5">
      <c r="A56" s="50">
        <v>1</v>
      </c>
      <c r="B56" s="51">
        <v>66</v>
      </c>
      <c r="C56" s="39" t="s">
        <v>119</v>
      </c>
      <c r="D56" s="42">
        <v>1045000</v>
      </c>
      <c r="E56" s="42"/>
      <c r="F56" s="24">
        <f t="shared" si="0"/>
        <v>1045000</v>
      </c>
      <c r="G56" s="24"/>
      <c r="H56" s="92"/>
    </row>
    <row r="57" spans="1:8" ht="25.5">
      <c r="A57" s="50">
        <v>2</v>
      </c>
      <c r="B57" s="51">
        <v>66</v>
      </c>
      <c r="C57" s="39" t="s">
        <v>67</v>
      </c>
      <c r="D57" s="42">
        <v>150000</v>
      </c>
      <c r="E57" s="42"/>
      <c r="F57" s="24">
        <f t="shared" si="0"/>
        <v>150000</v>
      </c>
      <c r="G57" s="24">
        <v>50000</v>
      </c>
      <c r="H57" s="92"/>
    </row>
    <row r="58" spans="1:8" ht="12.75">
      <c r="A58" s="50">
        <v>3</v>
      </c>
      <c r="B58" s="51">
        <v>66</v>
      </c>
      <c r="C58" s="39" t="s">
        <v>78</v>
      </c>
      <c r="D58" s="42">
        <v>96000</v>
      </c>
      <c r="E58" s="42"/>
      <c r="F58" s="24">
        <f t="shared" si="0"/>
        <v>96000</v>
      </c>
      <c r="G58" s="24"/>
      <c r="H58" s="92"/>
    </row>
    <row r="59" spans="1:8" ht="12.75">
      <c r="A59" s="50">
        <v>4</v>
      </c>
      <c r="B59" s="51">
        <v>66</v>
      </c>
      <c r="C59" s="39" t="s">
        <v>79</v>
      </c>
      <c r="D59" s="42">
        <v>50000</v>
      </c>
      <c r="E59" s="42"/>
      <c r="F59" s="24">
        <f t="shared" si="0"/>
        <v>50000</v>
      </c>
      <c r="G59" s="24"/>
      <c r="H59" s="92"/>
    </row>
    <row r="60" spans="1:8" ht="12.75">
      <c r="A60" s="50">
        <v>5</v>
      </c>
      <c r="B60" s="51">
        <v>66</v>
      </c>
      <c r="C60" s="39" t="s">
        <v>80</v>
      </c>
      <c r="D60" s="42">
        <v>270000</v>
      </c>
      <c r="E60" s="42"/>
      <c r="F60" s="24">
        <f t="shared" si="0"/>
        <v>270000</v>
      </c>
      <c r="G60" s="24"/>
      <c r="H60" s="92"/>
    </row>
    <row r="61" spans="1:8" ht="12.75">
      <c r="A61" s="50">
        <v>6</v>
      </c>
      <c r="B61" s="51">
        <v>66</v>
      </c>
      <c r="C61" s="39" t="s">
        <v>81</v>
      </c>
      <c r="D61" s="42">
        <v>79000</v>
      </c>
      <c r="E61" s="42"/>
      <c r="F61" s="24">
        <f t="shared" si="0"/>
        <v>79000</v>
      </c>
      <c r="G61" s="24"/>
      <c r="H61" s="92"/>
    </row>
    <row r="62" spans="1:8" ht="12.75">
      <c r="A62" s="53"/>
      <c r="B62" s="52"/>
      <c r="C62" s="54" t="s">
        <v>18</v>
      </c>
      <c r="D62" s="55">
        <f>D63+D78+D80</f>
        <v>350000</v>
      </c>
      <c r="E62" s="55">
        <f>E63+E78+E80</f>
        <v>169000</v>
      </c>
      <c r="F62" s="55">
        <f>F63+F78+F80</f>
        <v>519000</v>
      </c>
      <c r="G62" s="55">
        <f>G63+G78+G80</f>
        <v>0</v>
      </c>
      <c r="H62" s="92"/>
    </row>
    <row r="63" spans="1:8" ht="12.75">
      <c r="A63" s="53"/>
      <c r="B63" s="52">
        <v>67</v>
      </c>
      <c r="C63" s="54" t="s">
        <v>19</v>
      </c>
      <c r="D63" s="55">
        <f>SUM(D64:D77)</f>
        <v>300000</v>
      </c>
      <c r="E63" s="55">
        <f>SUM(E64:E77)</f>
        <v>169000</v>
      </c>
      <c r="F63" s="55">
        <f>SUM(F64:F77)</f>
        <v>469000</v>
      </c>
      <c r="G63" s="55">
        <f>SUM(G64:G77)</f>
        <v>0</v>
      </c>
      <c r="H63" s="92"/>
    </row>
    <row r="64" spans="1:8" ht="25.5">
      <c r="A64" s="77">
        <v>1</v>
      </c>
      <c r="B64" s="78">
        <v>67</v>
      </c>
      <c r="C64" s="79" t="s">
        <v>95</v>
      </c>
      <c r="D64" s="83">
        <v>8000</v>
      </c>
      <c r="E64" s="83"/>
      <c r="F64" s="24">
        <f aca="true" t="shared" si="1" ref="F64:F77">D64+E64</f>
        <v>8000</v>
      </c>
      <c r="G64" s="24"/>
      <c r="H64" s="92"/>
    </row>
    <row r="65" spans="1:8" ht="12.75">
      <c r="A65" s="77">
        <v>2</v>
      </c>
      <c r="B65" s="78">
        <v>67</v>
      </c>
      <c r="C65" s="79" t="s">
        <v>51</v>
      </c>
      <c r="D65" s="83">
        <v>10000</v>
      </c>
      <c r="E65" s="83"/>
      <c r="F65" s="24">
        <f t="shared" si="1"/>
        <v>10000</v>
      </c>
      <c r="G65" s="24"/>
      <c r="H65" s="92"/>
    </row>
    <row r="66" spans="1:8" ht="25.5">
      <c r="A66" s="77">
        <v>3</v>
      </c>
      <c r="B66" s="78">
        <v>67</v>
      </c>
      <c r="C66" s="79" t="s">
        <v>52</v>
      </c>
      <c r="D66" s="83">
        <v>5000</v>
      </c>
      <c r="E66" s="83"/>
      <c r="F66" s="24">
        <f t="shared" si="1"/>
        <v>5000</v>
      </c>
      <c r="G66" s="24"/>
      <c r="H66" s="92"/>
    </row>
    <row r="67" spans="1:8" ht="25.5">
      <c r="A67" s="77">
        <v>4</v>
      </c>
      <c r="B67" s="78">
        <v>67</v>
      </c>
      <c r="C67" s="85" t="s">
        <v>97</v>
      </c>
      <c r="D67" s="83">
        <v>30000</v>
      </c>
      <c r="E67" s="83"/>
      <c r="F67" s="24">
        <f t="shared" si="1"/>
        <v>30000</v>
      </c>
      <c r="G67" s="24"/>
      <c r="H67" s="92"/>
    </row>
    <row r="68" spans="1:8" ht="12.75">
      <c r="A68" s="77">
        <v>5</v>
      </c>
      <c r="B68" s="78">
        <v>67</v>
      </c>
      <c r="C68" s="85" t="s">
        <v>54</v>
      </c>
      <c r="D68" s="83">
        <v>30000</v>
      </c>
      <c r="E68" s="83"/>
      <c r="F68" s="24">
        <f t="shared" si="1"/>
        <v>30000</v>
      </c>
      <c r="G68" s="24"/>
      <c r="H68" s="92"/>
    </row>
    <row r="69" spans="1:8" ht="25.5">
      <c r="A69" s="77">
        <v>6</v>
      </c>
      <c r="B69" s="78">
        <v>67</v>
      </c>
      <c r="C69" s="84" t="s">
        <v>98</v>
      </c>
      <c r="D69" s="83">
        <v>20000</v>
      </c>
      <c r="E69" s="83"/>
      <c r="F69" s="24">
        <f t="shared" si="1"/>
        <v>20000</v>
      </c>
      <c r="G69" s="24"/>
      <c r="H69" s="92"/>
    </row>
    <row r="70" spans="1:8" ht="25.5">
      <c r="A70" s="77">
        <v>7</v>
      </c>
      <c r="B70" s="78">
        <v>67</v>
      </c>
      <c r="C70" s="84" t="s">
        <v>99</v>
      </c>
      <c r="D70" s="83">
        <v>40000</v>
      </c>
      <c r="E70" s="83"/>
      <c r="F70" s="24">
        <f t="shared" si="1"/>
        <v>40000</v>
      </c>
      <c r="G70" s="24"/>
      <c r="H70" s="92"/>
    </row>
    <row r="71" spans="1:8" s="58" customFormat="1" ht="25.5">
      <c r="A71" s="77">
        <v>8</v>
      </c>
      <c r="B71" s="78">
        <v>67</v>
      </c>
      <c r="C71" s="80" t="s">
        <v>53</v>
      </c>
      <c r="D71" s="81">
        <v>76000</v>
      </c>
      <c r="E71" s="81"/>
      <c r="F71" s="24">
        <f t="shared" si="1"/>
        <v>76000</v>
      </c>
      <c r="G71" s="24"/>
      <c r="H71" s="92"/>
    </row>
    <row r="72" spans="1:8" s="58" customFormat="1" ht="38.25">
      <c r="A72" s="77">
        <v>9</v>
      </c>
      <c r="B72" s="78">
        <v>67</v>
      </c>
      <c r="C72" s="82" t="s">
        <v>100</v>
      </c>
      <c r="D72" s="81">
        <v>20000</v>
      </c>
      <c r="E72" s="81"/>
      <c r="F72" s="24">
        <f t="shared" si="1"/>
        <v>20000</v>
      </c>
      <c r="G72" s="24"/>
      <c r="H72" s="92"/>
    </row>
    <row r="73" spans="1:8" s="58" customFormat="1" ht="25.5">
      <c r="A73" s="77">
        <v>10</v>
      </c>
      <c r="B73" s="78">
        <v>67</v>
      </c>
      <c r="C73" s="82" t="s">
        <v>55</v>
      </c>
      <c r="D73" s="81">
        <v>5000</v>
      </c>
      <c r="E73" s="81"/>
      <c r="F73" s="24">
        <f t="shared" si="1"/>
        <v>5000</v>
      </c>
      <c r="G73" s="24"/>
      <c r="H73" s="92"/>
    </row>
    <row r="74" spans="1:8" s="58" customFormat="1" ht="38.25">
      <c r="A74" s="77">
        <v>11</v>
      </c>
      <c r="B74" s="78">
        <v>67</v>
      </c>
      <c r="C74" s="82" t="s">
        <v>111</v>
      </c>
      <c r="D74" s="81">
        <v>30000</v>
      </c>
      <c r="E74" s="81"/>
      <c r="F74" s="24">
        <f t="shared" si="1"/>
        <v>30000</v>
      </c>
      <c r="G74" s="24"/>
      <c r="H74" s="92"/>
    </row>
    <row r="75" spans="1:8" s="58" customFormat="1" ht="12.75">
      <c r="A75" s="77">
        <v>12</v>
      </c>
      <c r="B75" s="78">
        <v>67</v>
      </c>
      <c r="C75" s="80" t="s">
        <v>96</v>
      </c>
      <c r="D75" s="81">
        <v>16000</v>
      </c>
      <c r="E75" s="81"/>
      <c r="F75" s="24">
        <f t="shared" si="1"/>
        <v>16000</v>
      </c>
      <c r="G75" s="24"/>
      <c r="H75" s="92"/>
    </row>
    <row r="76" spans="1:8" s="58" customFormat="1" ht="30" customHeight="1">
      <c r="A76" s="77">
        <v>13</v>
      </c>
      <c r="B76" s="78">
        <v>67</v>
      </c>
      <c r="C76" s="80" t="s">
        <v>101</v>
      </c>
      <c r="D76" s="81">
        <v>10000</v>
      </c>
      <c r="E76" s="81"/>
      <c r="F76" s="24">
        <f t="shared" si="1"/>
        <v>10000</v>
      </c>
      <c r="G76" s="24"/>
      <c r="H76" s="92"/>
    </row>
    <row r="77" spans="1:8" s="58" customFormat="1" ht="17.25" customHeight="1">
      <c r="A77" s="98">
        <v>14</v>
      </c>
      <c r="B77" s="99">
        <v>67</v>
      </c>
      <c r="C77" s="96" t="s">
        <v>129</v>
      </c>
      <c r="D77" s="81"/>
      <c r="E77" s="97">
        <v>169000</v>
      </c>
      <c r="F77" s="33">
        <f t="shared" si="1"/>
        <v>169000</v>
      </c>
      <c r="G77" s="24"/>
      <c r="H77" s="92"/>
    </row>
    <row r="78" spans="1:8" s="58" customFormat="1" ht="12.75">
      <c r="A78" s="54"/>
      <c r="B78" s="52"/>
      <c r="C78" s="54" t="s">
        <v>20</v>
      </c>
      <c r="D78" s="55">
        <f>D79</f>
        <v>20000</v>
      </c>
      <c r="E78" s="55">
        <f>E79</f>
        <v>0</v>
      </c>
      <c r="F78" s="55">
        <f>F79</f>
        <v>20000</v>
      </c>
      <c r="G78" s="55">
        <f>G79</f>
        <v>0</v>
      </c>
      <c r="H78" s="92"/>
    </row>
    <row r="79" spans="1:8" s="58" customFormat="1" ht="12.75">
      <c r="A79" s="56">
        <v>1</v>
      </c>
      <c r="B79" s="57">
        <v>67</v>
      </c>
      <c r="C79" s="63" t="s">
        <v>58</v>
      </c>
      <c r="D79" s="47">
        <v>20000</v>
      </c>
      <c r="E79" s="47"/>
      <c r="F79" s="24">
        <f>D79+E79</f>
        <v>20000</v>
      </c>
      <c r="G79" s="24"/>
      <c r="H79" s="92"/>
    </row>
    <row r="80" spans="1:8" s="58" customFormat="1" ht="12.75">
      <c r="A80" s="54"/>
      <c r="B80" s="52"/>
      <c r="C80" s="54" t="s">
        <v>21</v>
      </c>
      <c r="D80" s="55">
        <f>SUM(D81:D81)</f>
        <v>30000</v>
      </c>
      <c r="E80" s="55">
        <f>SUM(E81:E81)</f>
        <v>0</v>
      </c>
      <c r="F80" s="55">
        <f>SUM(F81:F81)</f>
        <v>30000</v>
      </c>
      <c r="G80" s="55">
        <f>SUM(G81:G81)</f>
        <v>0</v>
      </c>
      <c r="H80" s="92"/>
    </row>
    <row r="81" spans="1:8" s="58" customFormat="1" ht="12.75">
      <c r="A81" s="56">
        <v>1</v>
      </c>
      <c r="B81" s="57">
        <v>67</v>
      </c>
      <c r="C81" s="39" t="s">
        <v>82</v>
      </c>
      <c r="D81" s="47">
        <v>30000</v>
      </c>
      <c r="E81" s="47"/>
      <c r="F81" s="24">
        <f>D81+E81</f>
        <v>30000</v>
      </c>
      <c r="G81" s="24"/>
      <c r="H81" s="92"/>
    </row>
    <row r="82" spans="1:8" ht="12.75">
      <c r="A82" s="59"/>
      <c r="B82" s="60"/>
      <c r="C82" s="61" t="s">
        <v>22</v>
      </c>
      <c r="D82" s="62">
        <f>D83+D85+D89+D92+D94+D96+D98+D100+D102+D104+D106</f>
        <v>500000</v>
      </c>
      <c r="E82" s="62">
        <f>E83+E85+E89+E92+E94+E96+E98+E100+E102+E104+E106</f>
        <v>0</v>
      </c>
      <c r="F82" s="62">
        <f>F83+F85+F89+F92+F94+F96+F98+F100+F102+F104+F106</f>
        <v>500000</v>
      </c>
      <c r="G82" s="62">
        <f>G83+G85+G89+G92+G94+G96+G98+G100+G102+G104+G106</f>
        <v>0</v>
      </c>
      <c r="H82" s="92"/>
    </row>
    <row r="83" spans="1:8" ht="12.75">
      <c r="A83" s="64"/>
      <c r="B83" s="71" t="s">
        <v>24</v>
      </c>
      <c r="C83" s="65" t="s">
        <v>39</v>
      </c>
      <c r="D83" s="66">
        <f>SUM(D84:D84)</f>
        <v>23485</v>
      </c>
      <c r="E83" s="66">
        <f>SUM(E84:E84)</f>
        <v>0</v>
      </c>
      <c r="F83" s="66">
        <f>SUM(F84:F84)</f>
        <v>23485</v>
      </c>
      <c r="G83" s="66">
        <f>SUM(G84:G84)</f>
        <v>0</v>
      </c>
      <c r="H83" s="92"/>
    </row>
    <row r="84" spans="1:8" ht="12.75">
      <c r="A84" s="74">
        <v>1</v>
      </c>
      <c r="B84" s="70">
        <v>68</v>
      </c>
      <c r="C84" s="63" t="s">
        <v>40</v>
      </c>
      <c r="D84" s="42">
        <v>23485</v>
      </c>
      <c r="E84" s="42"/>
      <c r="F84" s="24">
        <f>D84+E84</f>
        <v>23485</v>
      </c>
      <c r="G84" s="24"/>
      <c r="H84" s="92"/>
    </row>
    <row r="85" spans="1:8" s="69" customFormat="1" ht="12.75">
      <c r="A85" s="68"/>
      <c r="B85" s="71" t="s">
        <v>25</v>
      </c>
      <c r="C85" s="65" t="s">
        <v>35</v>
      </c>
      <c r="D85" s="66">
        <f>SUM(D86:D88)</f>
        <v>108415</v>
      </c>
      <c r="E85" s="66">
        <f>SUM(E86:E88)</f>
        <v>0</v>
      </c>
      <c r="F85" s="66">
        <f>SUM(F86:F88)</f>
        <v>108415</v>
      </c>
      <c r="G85" s="66">
        <f>SUM(G86:G88)</f>
        <v>0</v>
      </c>
      <c r="H85" s="92"/>
    </row>
    <row r="86" spans="1:8" ht="25.5">
      <c r="A86" s="93" t="s">
        <v>120</v>
      </c>
      <c r="B86" s="70">
        <v>68</v>
      </c>
      <c r="C86" s="63" t="s">
        <v>41</v>
      </c>
      <c r="D86" s="67">
        <v>79589</v>
      </c>
      <c r="E86" s="67">
        <v>100</v>
      </c>
      <c r="F86" s="24">
        <f>D86+E86</f>
        <v>79689</v>
      </c>
      <c r="G86" s="24"/>
      <c r="H86" s="92"/>
    </row>
    <row r="87" spans="1:8" ht="12.75">
      <c r="A87" s="93" t="s">
        <v>121</v>
      </c>
      <c r="B87" s="70">
        <v>68</v>
      </c>
      <c r="C87" s="63" t="s">
        <v>122</v>
      </c>
      <c r="D87" s="67">
        <v>2926</v>
      </c>
      <c r="E87" s="67"/>
      <c r="F87" s="24">
        <f>D87+E87</f>
        <v>2926</v>
      </c>
      <c r="G87" s="24"/>
      <c r="H87" s="92"/>
    </row>
    <row r="88" spans="1:8" ht="12.75">
      <c r="A88" s="93" t="s">
        <v>123</v>
      </c>
      <c r="B88" s="70">
        <v>68</v>
      </c>
      <c r="C88" s="63" t="s">
        <v>131</v>
      </c>
      <c r="D88" s="67">
        <v>25900</v>
      </c>
      <c r="E88" s="67">
        <v>-100</v>
      </c>
      <c r="F88" s="24">
        <f>D88+E88</f>
        <v>25800</v>
      </c>
      <c r="G88" s="24"/>
      <c r="H88" s="92"/>
    </row>
    <row r="89" spans="1:8" ht="12.75">
      <c r="A89" s="68"/>
      <c r="B89" s="71" t="s">
        <v>26</v>
      </c>
      <c r="C89" s="65" t="s">
        <v>42</v>
      </c>
      <c r="D89" s="66">
        <f>SUM(D90:D91)</f>
        <v>123000</v>
      </c>
      <c r="E89" s="66">
        <f>SUM(E90:E91)</f>
        <v>0</v>
      </c>
      <c r="F89" s="66">
        <f>SUM(F90:F91)</f>
        <v>123000</v>
      </c>
      <c r="G89" s="66">
        <f>SUM(G90:G91)</f>
        <v>0</v>
      </c>
      <c r="H89" s="92"/>
    </row>
    <row r="90" spans="1:8" s="58" customFormat="1" ht="25.5">
      <c r="A90" s="94" t="s">
        <v>124</v>
      </c>
      <c r="B90" s="70">
        <v>68</v>
      </c>
      <c r="C90" s="63" t="s">
        <v>112</v>
      </c>
      <c r="D90" s="47">
        <v>121000</v>
      </c>
      <c r="E90" s="47"/>
      <c r="F90" s="24">
        <f>D90+E90</f>
        <v>121000</v>
      </c>
      <c r="G90" s="24"/>
      <c r="H90" s="92"/>
    </row>
    <row r="91" spans="1:8" s="58" customFormat="1" ht="12.75">
      <c r="A91" s="94" t="s">
        <v>125</v>
      </c>
      <c r="B91" s="70">
        <v>68</v>
      </c>
      <c r="C91" s="63" t="s">
        <v>126</v>
      </c>
      <c r="D91" s="47">
        <v>2000</v>
      </c>
      <c r="E91" s="47"/>
      <c r="F91" s="24">
        <f>D91+E91</f>
        <v>2000</v>
      </c>
      <c r="G91" s="24"/>
      <c r="H91" s="92"/>
    </row>
    <row r="92" spans="1:8" ht="12.75">
      <c r="A92" s="68"/>
      <c r="B92" s="71" t="s">
        <v>27</v>
      </c>
      <c r="C92" s="65" t="s">
        <v>43</v>
      </c>
      <c r="D92" s="66">
        <f>SUM(D93:D93)</f>
        <v>2100</v>
      </c>
      <c r="E92" s="66">
        <f>SUM(E93:E93)</f>
        <v>0</v>
      </c>
      <c r="F92" s="66">
        <f>SUM(F93:F93)</f>
        <v>2100</v>
      </c>
      <c r="G92" s="66">
        <f>SUM(G93:G93)</f>
        <v>0</v>
      </c>
      <c r="H92" s="92"/>
    </row>
    <row r="93" spans="1:8" ht="25.5">
      <c r="A93" s="72">
        <v>4</v>
      </c>
      <c r="B93" s="70">
        <v>68</v>
      </c>
      <c r="C93" s="63" t="s">
        <v>93</v>
      </c>
      <c r="D93" s="42">
        <v>2100</v>
      </c>
      <c r="E93" s="42"/>
      <c r="F93" s="24">
        <f aca="true" t="shared" si="2" ref="F93:F107">D93+E93</f>
        <v>2100</v>
      </c>
      <c r="G93" s="24"/>
      <c r="H93" s="92"/>
    </row>
    <row r="94" spans="1:8" s="69" customFormat="1" ht="12.75">
      <c r="A94" s="68"/>
      <c r="B94" s="71" t="s">
        <v>28</v>
      </c>
      <c r="C94" s="65" t="s">
        <v>44</v>
      </c>
      <c r="D94" s="66">
        <f>SUM(D95:D95)</f>
        <v>55000</v>
      </c>
      <c r="E94" s="66">
        <f>SUM(E95:E95)</f>
        <v>0</v>
      </c>
      <c r="F94" s="66">
        <f>SUM(F95:F95)</f>
        <v>55000</v>
      </c>
      <c r="G94" s="66">
        <f>SUM(G95:G95)</f>
        <v>0</v>
      </c>
      <c r="H94" s="92"/>
    </row>
    <row r="95" spans="1:8" ht="25.5">
      <c r="A95" s="94" t="s">
        <v>116</v>
      </c>
      <c r="B95" s="70">
        <v>68</v>
      </c>
      <c r="C95" s="63" t="s">
        <v>127</v>
      </c>
      <c r="D95" s="42">
        <v>55000</v>
      </c>
      <c r="E95" s="42"/>
      <c r="F95" s="24">
        <f t="shared" si="2"/>
        <v>55000</v>
      </c>
      <c r="G95" s="24"/>
      <c r="H95" s="92"/>
    </row>
    <row r="96" spans="1:8" ht="12.75">
      <c r="A96" s="68"/>
      <c r="B96" s="71" t="s">
        <v>29</v>
      </c>
      <c r="C96" s="65" t="s">
        <v>36</v>
      </c>
      <c r="D96" s="66">
        <f>SUM(D97:D97)</f>
        <v>35000</v>
      </c>
      <c r="E96" s="66">
        <f>SUM(E97:E97)</f>
        <v>0</v>
      </c>
      <c r="F96" s="66">
        <f>SUM(F97:F97)</f>
        <v>35000</v>
      </c>
      <c r="G96" s="66">
        <f>SUM(G97:G97)</f>
        <v>0</v>
      </c>
      <c r="H96" s="92"/>
    </row>
    <row r="97" spans="1:8" ht="12.75">
      <c r="A97" s="95" t="s">
        <v>118</v>
      </c>
      <c r="B97" s="70">
        <v>68</v>
      </c>
      <c r="C97" s="63" t="s">
        <v>128</v>
      </c>
      <c r="D97" s="67">
        <v>35000</v>
      </c>
      <c r="E97" s="67"/>
      <c r="F97" s="24">
        <f t="shared" si="2"/>
        <v>35000</v>
      </c>
      <c r="G97" s="24"/>
      <c r="H97" s="92"/>
    </row>
    <row r="98" spans="1:8" s="69" customFormat="1" ht="12.75">
      <c r="A98" s="75"/>
      <c r="B98" s="71" t="s">
        <v>30</v>
      </c>
      <c r="C98" s="65" t="s">
        <v>37</v>
      </c>
      <c r="D98" s="66">
        <f>D99</f>
        <v>16000</v>
      </c>
      <c r="E98" s="66">
        <f>E99</f>
        <v>0</v>
      </c>
      <c r="F98" s="66">
        <f>F99</f>
        <v>16000</v>
      </c>
      <c r="G98" s="66">
        <f>G99</f>
        <v>0</v>
      </c>
      <c r="H98" s="92"/>
    </row>
    <row r="99" spans="1:8" ht="12.75">
      <c r="A99" s="76">
        <v>7</v>
      </c>
      <c r="B99" s="70">
        <v>68</v>
      </c>
      <c r="C99" s="63" t="s">
        <v>45</v>
      </c>
      <c r="D99" s="44">
        <v>16000</v>
      </c>
      <c r="E99" s="44"/>
      <c r="F99" s="24">
        <f t="shared" si="2"/>
        <v>16000</v>
      </c>
      <c r="G99" s="24"/>
      <c r="H99" s="92"/>
    </row>
    <row r="100" spans="1:8" s="69" customFormat="1" ht="12.75">
      <c r="A100" s="68"/>
      <c r="B100" s="71" t="s">
        <v>31</v>
      </c>
      <c r="C100" s="65" t="s">
        <v>46</v>
      </c>
      <c r="D100" s="66">
        <f>SUM(D101:D101)</f>
        <v>23000</v>
      </c>
      <c r="E100" s="66">
        <f>SUM(E101:E101)</f>
        <v>0</v>
      </c>
      <c r="F100" s="66">
        <f>SUM(F101:F101)</f>
        <v>23000</v>
      </c>
      <c r="G100" s="66">
        <f>SUM(G101:G101)</f>
        <v>0</v>
      </c>
      <c r="H100" s="92"/>
    </row>
    <row r="101" spans="1:8" ht="25.5">
      <c r="A101" s="72">
        <v>8</v>
      </c>
      <c r="B101" s="70">
        <v>68</v>
      </c>
      <c r="C101" s="63" t="s">
        <v>94</v>
      </c>
      <c r="D101" s="42">
        <v>23000</v>
      </c>
      <c r="E101" s="42"/>
      <c r="F101" s="24">
        <f t="shared" si="2"/>
        <v>23000</v>
      </c>
      <c r="G101" s="24"/>
      <c r="H101" s="92"/>
    </row>
    <row r="102" spans="1:8" s="69" customFormat="1" ht="12.75">
      <c r="A102" s="68"/>
      <c r="B102" s="71" t="s">
        <v>32</v>
      </c>
      <c r="C102" s="65" t="s">
        <v>47</v>
      </c>
      <c r="D102" s="66">
        <f>SUM(D103:D103)</f>
        <v>41000</v>
      </c>
      <c r="E102" s="66">
        <f>SUM(E103:E103)</f>
        <v>0</v>
      </c>
      <c r="F102" s="66">
        <f>SUM(F103:F103)</f>
        <v>41000</v>
      </c>
      <c r="G102" s="66">
        <f>SUM(G103:G103)</f>
        <v>0</v>
      </c>
      <c r="H102" s="92"/>
    </row>
    <row r="103" spans="1:8" ht="12.75">
      <c r="A103" s="72">
        <v>9</v>
      </c>
      <c r="B103" s="70">
        <v>68</v>
      </c>
      <c r="C103" s="63" t="s">
        <v>48</v>
      </c>
      <c r="D103" s="42">
        <v>41000</v>
      </c>
      <c r="E103" s="42"/>
      <c r="F103" s="24">
        <f t="shared" si="2"/>
        <v>41000</v>
      </c>
      <c r="G103" s="24"/>
      <c r="H103" s="92"/>
    </row>
    <row r="104" spans="1:8" s="69" customFormat="1" ht="12.75">
      <c r="A104" s="68"/>
      <c r="B104" s="71" t="s">
        <v>33</v>
      </c>
      <c r="C104" s="65" t="s">
        <v>49</v>
      </c>
      <c r="D104" s="66">
        <f>SUM(D105:D105)</f>
        <v>23000</v>
      </c>
      <c r="E104" s="66">
        <f>SUM(E105:E105)</f>
        <v>0</v>
      </c>
      <c r="F104" s="66">
        <f>SUM(F105:F105)</f>
        <v>23000</v>
      </c>
      <c r="G104" s="66">
        <f>SUM(G105:G105)</f>
        <v>0</v>
      </c>
      <c r="H104" s="92"/>
    </row>
    <row r="105" spans="1:8" ht="12.75">
      <c r="A105" s="72">
        <v>10</v>
      </c>
      <c r="B105" s="70">
        <v>68</v>
      </c>
      <c r="C105" s="63" t="s">
        <v>102</v>
      </c>
      <c r="D105" s="42">
        <v>23000</v>
      </c>
      <c r="E105" s="42"/>
      <c r="F105" s="24">
        <f t="shared" si="2"/>
        <v>23000</v>
      </c>
      <c r="G105" s="24"/>
      <c r="H105" s="92"/>
    </row>
    <row r="106" spans="1:8" s="69" customFormat="1" ht="12.75">
      <c r="A106" s="68"/>
      <c r="B106" s="71" t="s">
        <v>34</v>
      </c>
      <c r="C106" s="65" t="s">
        <v>50</v>
      </c>
      <c r="D106" s="66">
        <f>SUM(D107:D107)</f>
        <v>50000</v>
      </c>
      <c r="E106" s="66">
        <f>SUM(E107:E107)</f>
        <v>0</v>
      </c>
      <c r="F106" s="66">
        <f>SUM(F107:F107)</f>
        <v>50000</v>
      </c>
      <c r="G106" s="66">
        <f>SUM(G107:G107)</f>
        <v>0</v>
      </c>
      <c r="H106" s="92"/>
    </row>
    <row r="107" spans="1:8" ht="12.75">
      <c r="A107" s="73">
        <v>11</v>
      </c>
      <c r="B107" s="70">
        <v>68</v>
      </c>
      <c r="C107" s="63" t="s">
        <v>38</v>
      </c>
      <c r="D107" s="42">
        <v>50000</v>
      </c>
      <c r="E107" s="42"/>
      <c r="F107" s="24">
        <f t="shared" si="2"/>
        <v>50000</v>
      </c>
      <c r="G107" s="24"/>
      <c r="H107" s="92"/>
    </row>
  </sheetData>
  <sheetProtection/>
  <autoFilter ref="A5:H107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9/f la HCJM nr._____/2018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2018-12-13T12:31:30Z</cp:lastPrinted>
  <dcterms:created xsi:type="dcterms:W3CDTF">2018-01-05T10:38:58Z</dcterms:created>
  <dcterms:modified xsi:type="dcterms:W3CDTF">2018-12-13T12:31:31Z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